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omments1.xml" ContentType="application/vnd.openxmlformats-officedocument.spreadsheetml.comments+xml"/>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X:\Corporate\Performance Management\Performance Indicators\Family Indicators Collection (PA folder)\Family Indicator Annual Composite data\"/>
    </mc:Choice>
  </mc:AlternateContent>
  <bookViews>
    <workbookView xWindow="10635" yWindow="-15" windowWidth="18180" windowHeight="12840"/>
  </bookViews>
  <sheets>
    <sheet name="PI Table (Print A3 Colour)" sheetId="5" r:id="rId1"/>
    <sheet name="indicators" sheetId="6" r:id="rId2"/>
    <sheet name="context" sheetId="7" r:id="rId3"/>
  </sheets>
  <externalReferences>
    <externalReference r:id="rId4"/>
    <externalReference r:id="rId5"/>
  </externalReferences>
  <definedNames>
    <definedName name="_GoBack" localSheetId="2">context!$E$20</definedName>
    <definedName name="_xlnm.Print_Area" localSheetId="2">context!$A$1:$M$26</definedName>
    <definedName name="_xlnm.Print_Area" localSheetId="1">indicators!$A$1:$O$44</definedName>
    <definedName name="_xlnm.Print_Titles" localSheetId="1">indicators!$1:$2</definedName>
  </definedNames>
  <calcPr calcId="162913"/>
</workbook>
</file>

<file path=xl/calcChain.xml><?xml version="1.0" encoding="utf-8"?>
<calcChain xmlns="http://schemas.openxmlformats.org/spreadsheetml/2006/main">
  <c r="L9" i="5" l="1"/>
  <c r="L10" i="5"/>
  <c r="L11" i="5"/>
  <c r="L12" i="5"/>
  <c r="L13" i="5"/>
  <c r="L14" i="5"/>
  <c r="L15" i="5"/>
  <c r="L16" i="5"/>
  <c r="L17" i="5"/>
  <c r="L24" i="5"/>
  <c r="L25" i="5"/>
  <c r="L26" i="5"/>
  <c r="L27" i="5"/>
  <c r="L28" i="5"/>
  <c r="L29" i="5"/>
  <c r="L30" i="5"/>
  <c r="L31" i="5"/>
  <c r="L32" i="5"/>
  <c r="L8" i="5"/>
  <c r="D7" i="7" l="1"/>
  <c r="E7" i="7"/>
  <c r="F7" i="7"/>
  <c r="C7" i="7"/>
  <c r="H7" i="7"/>
  <c r="I7" i="7"/>
  <c r="J7" i="7"/>
  <c r="K7" i="7"/>
  <c r="L7" i="7"/>
  <c r="G7" i="7"/>
  <c r="M7" i="7" l="1"/>
  <c r="M20" i="7"/>
  <c r="M19" i="7"/>
  <c r="M17" i="7"/>
  <c r="M15" i="7"/>
  <c r="M12" i="7"/>
  <c r="M11" i="7"/>
  <c r="M4" i="7"/>
  <c r="M5" i="7"/>
  <c r="M6" i="7"/>
  <c r="M8" i="7"/>
  <c r="M9" i="7"/>
  <c r="M3" i="7"/>
  <c r="J42" i="6" l="1"/>
  <c r="N42" i="6" l="1"/>
  <c r="K42" i="6" l="1"/>
  <c r="L42" i="6" l="1"/>
  <c r="M42" i="6" l="1"/>
  <c r="O42" i="6" l="1"/>
  <c r="G42" i="6" l="1"/>
  <c r="F42" i="6" l="1"/>
  <c r="I42" i="6" l="1"/>
  <c r="L23" i="5" l="1"/>
  <c r="F160" i="5" l="1"/>
  <c r="F164" i="5"/>
  <c r="F158" i="5"/>
  <c r="F163" i="5"/>
  <c r="F157" i="5"/>
  <c r="F165" i="5"/>
  <c r="F161" i="5"/>
  <c r="F159" i="5"/>
  <c r="F162" i="5"/>
</calcChain>
</file>

<file path=xl/comments1.xml><?xml version="1.0" encoding="utf-8"?>
<comments xmlns="http://schemas.openxmlformats.org/spreadsheetml/2006/main">
  <authors>
    <author>Neil White</author>
  </authors>
  <commentList>
    <comment ref="G33" authorId="0" shapeId="0">
      <text>
        <r>
          <rPr>
            <b/>
            <sz val="9"/>
            <color indexed="81"/>
            <rFont val="Tahoma"/>
            <family val="2"/>
          </rPr>
          <t>Neil White:</t>
        </r>
        <r>
          <rPr>
            <sz val="9"/>
            <color indexed="81"/>
            <rFont val="Tahoma"/>
            <family val="2"/>
          </rPr>
          <t xml:space="preserve">
70% is average of responses to two questions:
‘Experience of using the planning team’ =  50% (vg) , 5.88% (g), 5.88%(ok) , 23.53%(p)  and 14.71% (vp) = 61.76%
‘How helpful were the planning team’ = 53.57% (vg), 3.57%(g), 21.43%(ok), 14.19%(p)  and 7.14% (vp) = 78.57%
</t>
        </r>
      </text>
    </comment>
  </commentList>
</comments>
</file>

<file path=xl/sharedStrings.xml><?xml version="1.0" encoding="utf-8"?>
<sst xmlns="http://schemas.openxmlformats.org/spreadsheetml/2006/main" count="485" uniqueCount="149">
  <si>
    <t>Conservation of Cultural Heritage</t>
  </si>
  <si>
    <t>Conservation of Natural Environment</t>
  </si>
  <si>
    <t>Corporate &amp; Democratic</t>
  </si>
  <si>
    <t>Promoting Understanding   </t>
  </si>
  <si>
    <t>Recreation Management</t>
  </si>
  <si>
    <t>a)</t>
  </si>
  <si>
    <t>b)</t>
  </si>
  <si>
    <t>PI  CH 2</t>
  </si>
  <si>
    <t>PI  CH 3</t>
  </si>
  <si>
    <t>PI  NE1</t>
  </si>
  <si>
    <t>NPA Management</t>
  </si>
  <si>
    <t>PI  CD 3</t>
  </si>
  <si>
    <t>PI DC 2</t>
  </si>
  <si>
    <t>PI DC 1</t>
  </si>
  <si>
    <t>% of planning applications by type dealt with in a timely manner:</t>
  </si>
  <si>
    <t>major applications determined within 13 weeks</t>
  </si>
  <si>
    <t>minor applications determined within 8 weeks</t>
  </si>
  <si>
    <t>c)</t>
  </si>
  <si>
    <t>other applications determined within 8 weeks</t>
  </si>
  <si>
    <t>PI  RM 1</t>
  </si>
  <si>
    <t>PI  RM 3</t>
  </si>
  <si>
    <t>Total No. of volunteer days organised or supported by the NPA</t>
  </si>
  <si>
    <t>No. of those days attended by ‘under represented’ groups</t>
  </si>
  <si>
    <t>Volunteer Days</t>
  </si>
  <si>
    <t>% change in annual greenhouse gas emissions from National Park Authority operations</t>
  </si>
  <si>
    <t>Development Management</t>
  </si>
  <si>
    <t>Broads</t>
  </si>
  <si>
    <t>Exmoor</t>
  </si>
  <si>
    <t>Lake District</t>
  </si>
  <si>
    <t>New Forest</t>
  </si>
  <si>
    <t>South Downs</t>
  </si>
  <si>
    <t xml:space="preserve">Dartmoor </t>
  </si>
  <si>
    <t xml:space="preserve">Yorkshire Dales </t>
  </si>
  <si>
    <t>Peak</t>
  </si>
  <si>
    <t>North Y Moors</t>
  </si>
  <si>
    <t>Northumberland</t>
  </si>
  <si>
    <t>No of scheduled monuments</t>
  </si>
  <si>
    <t>Area of SSSI in NPA management (ha)</t>
  </si>
  <si>
    <t>Total CO2 emissions (tonnes)</t>
  </si>
  <si>
    <t>Total no. of planning applications received</t>
  </si>
  <si>
    <t>Total lengths of footpaths and other Rights of Way (km)</t>
  </si>
  <si>
    <t>% of planning applicants satisfied with the quality of service received</t>
  </si>
  <si>
    <t>PI DC 0</t>
  </si>
  <si>
    <t>% of all applications determined which have been approved</t>
  </si>
  <si>
    <t>see separate report</t>
  </si>
  <si>
    <t>PI NE2</t>
  </si>
  <si>
    <t>"high" or "good" ecological status</t>
  </si>
  <si>
    <t>"moderate" ecological status</t>
  </si>
  <si>
    <t>Average no. of Listed Buildings ‘at risk’ conserved during the last 3 years</t>
  </si>
  <si>
    <t>Average no. of scheduled monuments ‘at high or medium risk’ conserved during the last 3 years</t>
  </si>
  <si>
    <t>Dartmoor</t>
  </si>
  <si>
    <t>N/land</t>
  </si>
  <si>
    <t>Peak    District</t>
  </si>
  <si>
    <t xml:space="preserve">South Downs </t>
  </si>
  <si>
    <t>Dales</t>
  </si>
  <si>
    <t xml:space="preserve">% of SSSI Land in favourable  condition in: </t>
  </si>
  <si>
    <t xml:space="preserve">% of SSSI Land in ‘unfavourable but recovering' condition in: </t>
  </si>
  <si>
    <t>d)</t>
  </si>
  <si>
    <t>% length of water courses with:</t>
  </si>
  <si>
    <t xml:space="preserve"> “high” or  “good” ecological status</t>
  </si>
  <si>
    <t xml:space="preserve"> "moderate" ecological status</t>
  </si>
  <si>
    <t>% change in greenhouse gas emissions from National Park Authority operations</t>
  </si>
  <si>
    <t>% all planning applications determined which  have been approved</t>
  </si>
  <si>
    <r>
      <t>a)</t>
    </r>
    <r>
      <rPr>
        <b/>
        <sz val="14"/>
        <rFont val="Times New Roman"/>
        <family val="1"/>
      </rPr>
      <t xml:space="preserve">      </t>
    </r>
  </si>
  <si>
    <t xml:space="preserve">Broads </t>
  </si>
  <si>
    <t>Peak District</t>
  </si>
  <si>
    <t>Yorkshire Dales</t>
  </si>
  <si>
    <t>Total Across all Parks</t>
  </si>
  <si>
    <r>
      <t>No. of Conservation Areas</t>
    </r>
    <r>
      <rPr>
        <b/>
        <sz val="14"/>
        <rFont val="Arial"/>
        <family val="2"/>
      </rPr>
      <t xml:space="preserve"> </t>
    </r>
  </si>
  <si>
    <t>Number of Planning Applications received</t>
  </si>
  <si>
    <t>Total length of footpaths and other Rights of Way (km)</t>
  </si>
  <si>
    <t xml:space="preserve">Total  greenhouse gas emissions (tonnes) </t>
  </si>
  <si>
    <t>Area of SSSI Land in the National Park (ha)</t>
  </si>
  <si>
    <r>
      <t>This figure is provided to NPAs each year by Historic England via the MEOPL project</t>
    </r>
    <r>
      <rPr>
        <sz val="11"/>
        <color rgb="FFFF0000"/>
        <rFont val="Arial"/>
        <family val="2"/>
      </rPr>
      <t xml:space="preserve">. </t>
    </r>
  </si>
  <si>
    <t>The Yorkshire Dales NPA will submit your figure to the MEOPL figures to calculate the final figures for each NPA.</t>
  </si>
  <si>
    <r>
      <t>All figures are provided centrally by Historic England each year and will be distributed to each NPA</t>
    </r>
    <r>
      <rPr>
        <b/>
        <strike/>
        <sz val="11"/>
        <color rgb="FFFF0000"/>
        <rFont val="Arial"/>
        <family val="2"/>
      </rPr>
      <t>s</t>
    </r>
    <r>
      <rPr>
        <b/>
        <sz val="11"/>
        <color rgb="FFFF0000"/>
        <rFont val="Arial"/>
        <family val="2"/>
      </rPr>
      <t xml:space="preserve"> via the MEOPL project.</t>
    </r>
  </si>
  <si>
    <t>Data Source is Natural England - YDNPA will extract this figure on your behalf from the monitoring protected landscapes data</t>
  </si>
  <si>
    <t>This figure is provided to NPAs each year by The Environment Agency via the MEOPL project</t>
  </si>
  <si>
    <t>a) major applications determined within 13 weeks</t>
  </si>
  <si>
    <t>b) minor applications determined within 8 weeks</t>
  </si>
  <si>
    <t>c)  other applications determined within 8 weeks</t>
  </si>
  <si>
    <t>% of the total length of footpaths and other rights of way that were easy to use</t>
  </si>
  <si>
    <t>No. of SMs 'at risk'</t>
  </si>
  <si>
    <t>% of SMs at risk</t>
  </si>
  <si>
    <t>No. of listed buildings</t>
  </si>
  <si>
    <t>% of LBs at risk</t>
  </si>
  <si>
    <t>No of LBs</t>
  </si>
  <si>
    <t>Total length of WFD water courses in the NP (km)</t>
  </si>
  <si>
    <t>Area of SSSI in NP (ha)</t>
  </si>
  <si>
    <t>% of SSSI Land in favourable condition in:</t>
  </si>
  <si>
    <t>the National Park as a whole</t>
  </si>
  <si>
    <t>Total No. LBs considered to be “at risk”</t>
  </si>
  <si>
    <t>not collected</t>
  </si>
  <si>
    <t>n/a</t>
  </si>
  <si>
    <t>Average No. of Listed Buildings ‘at risk’ conserved during the last 3 years</t>
  </si>
  <si>
    <t>% of the total length of footpaths and other rights of way that were easy to use by the general public (even though they may not follow the exact definitive line).</t>
  </si>
  <si>
    <t>No. of Scheduled Monuments “at risk”.</t>
  </si>
  <si>
    <t>Total length of water courses in the National Park (km) [WFD River Water Bodies]</t>
  </si>
  <si>
    <t xml:space="preserve">Exmoor </t>
  </si>
  <si>
    <t>Value [£=100/day]</t>
  </si>
  <si>
    <t>No. of Listed Buildings considered to be “at risk”. (Grade I, II* )</t>
  </si>
  <si>
    <r>
      <t xml:space="preserve">No. of  </t>
    </r>
    <r>
      <rPr>
        <b/>
        <sz val="12"/>
        <rFont val="Arial"/>
        <family val="2"/>
      </rPr>
      <t>Grade II</t>
    </r>
    <r>
      <rPr>
        <sz val="12"/>
        <rFont val="Arial"/>
        <family val="2"/>
      </rPr>
      <t xml:space="preserve"> Listed Buildings considered to be “at risk”. </t>
    </r>
    <r>
      <rPr>
        <sz val="12"/>
        <color rgb="FFFF0000"/>
        <rFont val="Arial"/>
        <family val="2"/>
      </rPr>
      <t>Submitted by NPAs</t>
    </r>
  </si>
  <si>
    <t>Total</t>
  </si>
  <si>
    <r>
      <rPr>
        <b/>
        <u/>
        <sz val="10"/>
        <color rgb="FFFF0000"/>
        <rFont val="Arial"/>
        <family val="2"/>
      </rPr>
      <t>Please note</t>
    </r>
    <r>
      <rPr>
        <sz val="10"/>
        <color rgb="FFFF0000"/>
        <rFont val="Arial"/>
        <family val="2"/>
      </rPr>
      <t xml:space="preserve">: No MEOPL data available from Environment Agency via Natural England since April </t>
    </r>
    <r>
      <rPr>
        <b/>
        <sz val="10"/>
        <color rgb="FFFF0000"/>
        <rFont val="Arial"/>
        <family val="2"/>
      </rPr>
      <t>2017</t>
    </r>
  </si>
  <si>
    <t>2019/20</t>
  </si>
  <si>
    <t>Context for 2019-20                    Family Indicators</t>
  </si>
  <si>
    <t>NPA Family Indicators 2019/2020</t>
  </si>
  <si>
    <t>no data to report - survey not undertaken</t>
  </si>
  <si>
    <r>
      <t>Promoting Understanding   </t>
    </r>
    <r>
      <rPr>
        <b/>
        <sz val="11"/>
        <rFont val="Arial"/>
        <family val="2"/>
      </rPr>
      <t>(refer to word document)</t>
    </r>
  </si>
  <si>
    <r>
      <t xml:space="preserve">Value of volunteer days organised or supported by the NPA </t>
    </r>
    <r>
      <rPr>
        <b/>
        <sz val="11"/>
        <rFont val="Arial"/>
        <family val="2"/>
      </rPr>
      <t xml:space="preserve"> </t>
    </r>
    <r>
      <rPr>
        <b/>
        <sz val="11"/>
        <color rgb="FFFF0000"/>
        <rFont val="Arial"/>
        <family val="2"/>
      </rPr>
      <t>(rate of £100 set by NPE in 2019)</t>
    </r>
  </si>
  <si>
    <t>285 (estimate*)</t>
  </si>
  <si>
    <t>This is a best guess because of data protection and the anonymous nature of equal opportunities monitoring form information returned</t>
  </si>
  <si>
    <t>Nil</t>
  </si>
  <si>
    <t>DNPA no longer use biennial survey. In Feb 2019 introduced ongoing survey accompanying decision notices and all emails from planning team.  Promoted on website, Facebook and Twitter. Only 37 responses to 31/03/2020, of which 70% were satisfied.</t>
  </si>
  <si>
    <t xml:space="preserve"> 70% *</t>
  </si>
  <si>
    <t>No Data</t>
  </si>
  <si>
    <t>NOT REPORTED</t>
  </si>
  <si>
    <t>NB:data unavailable for Northumberland Grade II LBs</t>
  </si>
  <si>
    <t xml:space="preserve">currently no data available </t>
  </si>
  <si>
    <t>Moors</t>
  </si>
  <si>
    <r>
      <t>North York Moors</t>
    </r>
    <r>
      <rPr>
        <b/>
        <sz val="12"/>
        <color theme="1"/>
        <rFont val="Arial"/>
        <family val="2"/>
      </rPr>
      <t xml:space="preserve"> </t>
    </r>
  </si>
  <si>
    <t>N/A</t>
  </si>
  <si>
    <t>not able to complete due to COVID restrictions</t>
  </si>
  <si>
    <t>Not able to complete due to COVID restrictions</t>
  </si>
  <si>
    <t>Not collected</t>
  </si>
  <si>
    <t>Not Known</t>
  </si>
  <si>
    <r>
      <t xml:space="preserve">the National Park as a whole </t>
    </r>
    <r>
      <rPr>
        <sz val="9"/>
        <rFont val="Arial Bold"/>
      </rPr>
      <t>(NE data 9/6/20)</t>
    </r>
  </si>
  <si>
    <t>Source: HERITAGE AT RISK FIGURES (published 17 October 2019) for National Parks</t>
  </si>
  <si>
    <r>
      <t>No. of Scheduled Monuments  (data extracted from MEOPL HISTORIC ENGLAND STATUTORY FIGURES (</t>
    </r>
    <r>
      <rPr>
        <sz val="12"/>
        <color rgb="FFFF0000"/>
        <rFont val="Arial"/>
        <family val="2"/>
      </rPr>
      <t>8th July 2020</t>
    </r>
    <r>
      <rPr>
        <sz val="12"/>
        <rFont val="Arial"/>
        <family val="2"/>
      </rPr>
      <t xml:space="preserve"> for National Parks)</t>
    </r>
  </si>
  <si>
    <r>
      <t>No. of Listed Buildings (data extracted from MEOPL HISTORIC ENGLAND STATUTORY FIGURES (</t>
    </r>
    <r>
      <rPr>
        <sz val="12"/>
        <color rgb="FFFF0000"/>
        <rFont val="Arial"/>
        <family val="2"/>
      </rPr>
      <t>8th July 2020</t>
    </r>
    <r>
      <rPr>
        <sz val="12"/>
        <rFont val="Arial"/>
        <family val="2"/>
      </rPr>
      <t xml:space="preserve"> for National Parks)</t>
    </r>
  </si>
  <si>
    <t xml:space="preserve">7,999,000
</t>
  </si>
  <si>
    <r>
      <t>Estimated number of visitors to the National Park (</t>
    </r>
    <r>
      <rPr>
        <i/>
        <sz val="12"/>
        <rFont val="Arial"/>
        <family val="2"/>
      </rPr>
      <t>to the nearest 100,000</t>
    </r>
    <r>
      <rPr>
        <sz val="12"/>
        <rFont val="Arial"/>
        <family val="2"/>
      </rPr>
      <t xml:space="preserve">) </t>
    </r>
    <r>
      <rPr>
        <sz val="12"/>
        <color rgb="FFFF0000"/>
        <rFont val="Arial"/>
        <family val="2"/>
      </rPr>
      <t>2018 STEAM data</t>
    </r>
  </si>
  <si>
    <t>1.670,000</t>
  </si>
  <si>
    <t>*</t>
  </si>
  <si>
    <t>Source data:MEOPL HISTORIC ENGLAND STATUTORY FIGURES  (8th July 2020 for National Parks)</t>
  </si>
  <si>
    <r>
      <t xml:space="preserve">* = data unavailable for </t>
    </r>
    <r>
      <rPr>
        <b/>
        <sz val="10"/>
        <color rgb="FFFF0000"/>
        <rFont val="Arial"/>
        <family val="2"/>
      </rPr>
      <t xml:space="preserve">Grade II </t>
    </r>
    <r>
      <rPr>
        <sz val="10"/>
        <color rgb="FFFF0000"/>
        <rFont val="Arial"/>
        <family val="2"/>
      </rPr>
      <t>LBs</t>
    </r>
  </si>
  <si>
    <t>Source data: MEOPL HISTORIC ENGLAND STATUTORY FIGURES (8th July 2020 for National Parks)</t>
  </si>
  <si>
    <t>Source data: MEOPL Natural England data data 9/6/20</t>
  </si>
  <si>
    <t>* = Not able to complete due to COVID restrictions</t>
  </si>
  <si>
    <t>* = no data available due to COVID restrictions</t>
  </si>
  <si>
    <t>no data</t>
  </si>
  <si>
    <t>No data</t>
  </si>
  <si>
    <t>not reported</t>
  </si>
  <si>
    <t>% of water courses with:'high or good' and 'moderate' ecological status</t>
  </si>
  <si>
    <t>*Dartmoor no longer use biennial survey. In Feb 2019 introduced ongoing survey accompanying decision notices and all emails from planning team.  Promoted on website, Facebook and Twitter. Only 37 responses to 31/03/2020, of which 70% were satisfied.</t>
  </si>
  <si>
    <t>Broads *</t>
  </si>
  <si>
    <t>Broads: This is a best guess because of data protection and the anonymous nature of equal opportunities monitoring form information returned</t>
  </si>
  <si>
    <t>Please note: No MEOPL data available from Environment Agency via Natural England since April 2017</t>
  </si>
  <si>
    <t>Dartmoor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</si>
</sst>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
  </numFmts>
  <fonts count="45" x14ac:knownFonts="1">
    <font>
      <sz val="10"/>
      <name val="Arial"/>
    </font>
    <font>
      <sz val="12"/>
      <name val="Arial"/>
      <family val="2"/>
    </font>
    <font>
      <sz val="14"/>
      <name val="Arial"/>
      <family val="2"/>
    </font>
    <font>
      <b/>
      <sz val="14"/>
      <color indexed="10"/>
      <name val="Arial"/>
      <family val="2"/>
    </font>
    <font>
      <sz val="10"/>
      <name val="Arial"/>
      <family val="2"/>
    </font>
    <font>
      <sz val="14"/>
      <name val="Wingdings"/>
      <charset val="2"/>
    </font>
    <font>
      <sz val="10"/>
      <color indexed="8"/>
      <name val="Arial"/>
      <family val="2"/>
    </font>
    <font>
      <sz val="10"/>
      <color indexed="9"/>
      <name val="Arial"/>
      <family val="2"/>
    </font>
    <font>
      <sz val="11"/>
      <color rgb="FF000000"/>
      <name val="Wingdings"/>
      <charset val="2"/>
    </font>
    <font>
      <sz val="10"/>
      <color indexed="8"/>
      <name val="Wingdings"/>
      <charset val="2"/>
    </font>
    <font>
      <sz val="10"/>
      <color indexed="43"/>
      <name val="Arial"/>
      <family val="2"/>
    </font>
    <font>
      <sz val="10"/>
      <name val="Wingdings"/>
      <charset val="2"/>
    </font>
    <font>
      <b/>
      <sz val="10"/>
      <name val="Arial"/>
      <family val="2"/>
    </font>
    <font>
      <sz val="9"/>
      <name val="Arial"/>
      <family val="2"/>
    </font>
    <font>
      <sz val="10"/>
      <color rgb="FFFF0000"/>
      <name val="Arial"/>
      <family val="2"/>
    </font>
    <font>
      <sz val="12"/>
      <color rgb="FFFF0000"/>
      <name val="Arial"/>
      <family val="2"/>
    </font>
    <font>
      <sz val="11"/>
      <name val="Arial"/>
      <family val="2"/>
    </font>
    <font>
      <b/>
      <sz val="14"/>
      <name val="Arial"/>
      <family val="2"/>
    </font>
    <font>
      <b/>
      <sz val="12"/>
      <name val="Arial"/>
      <family val="2"/>
    </font>
    <font>
      <b/>
      <sz val="12"/>
      <color indexed="10"/>
      <name val="Arial"/>
      <family val="2"/>
    </font>
    <font>
      <b/>
      <sz val="14"/>
      <name val="Arial Bold"/>
    </font>
    <font>
      <b/>
      <sz val="14"/>
      <name val="Times New Roman"/>
      <family val="1"/>
    </font>
    <font>
      <b/>
      <sz val="12"/>
      <color rgb="FFFF0000"/>
      <name val="Arial"/>
      <family val="2"/>
    </font>
    <font>
      <b/>
      <sz val="14"/>
      <color theme="4"/>
      <name val="Arial"/>
      <family val="2"/>
    </font>
    <font>
      <i/>
      <sz val="12"/>
      <name val="Arial"/>
      <family val="2"/>
    </font>
    <font>
      <b/>
      <sz val="11"/>
      <color rgb="FFFF0000"/>
      <name val="Arial"/>
      <family val="2"/>
    </font>
    <font>
      <sz val="13"/>
      <name val="Arial"/>
      <family val="2"/>
    </font>
    <font>
      <sz val="11"/>
      <color rgb="FFFF0000"/>
      <name val="Arial"/>
      <family val="2"/>
    </font>
    <font>
      <b/>
      <strike/>
      <sz val="11"/>
      <color rgb="FFFF0000"/>
      <name val="Arial"/>
      <family val="2"/>
    </font>
    <font>
      <u/>
      <sz val="11"/>
      <color rgb="FF008080"/>
      <name val="Arial"/>
      <family val="2"/>
    </font>
    <font>
      <sz val="8"/>
      <name val="Arial"/>
      <family val="2"/>
    </font>
    <font>
      <b/>
      <sz val="10"/>
      <color rgb="FFFF0000"/>
      <name val="Arial"/>
      <family val="2"/>
    </font>
    <font>
      <b/>
      <u/>
      <sz val="10"/>
      <color rgb="FFFF0000"/>
      <name val="Arial"/>
      <family val="2"/>
    </font>
    <font>
      <sz val="10"/>
      <color theme="0"/>
      <name val="Arial"/>
      <family val="2"/>
    </font>
    <font>
      <sz val="10"/>
      <color theme="1"/>
      <name val="Arial"/>
      <family val="2"/>
    </font>
    <font>
      <b/>
      <sz val="16"/>
      <name val="Arial"/>
      <family val="2"/>
    </font>
    <font>
      <sz val="14"/>
      <color rgb="FFFF0000"/>
      <name val="Arial"/>
      <family val="2"/>
    </font>
    <font>
      <b/>
      <sz val="11"/>
      <name val="Arial"/>
      <family val="2"/>
    </font>
    <font>
      <b/>
      <sz val="9"/>
      <color indexed="81"/>
      <name val="Tahoma"/>
      <family val="2"/>
    </font>
    <font>
      <sz val="9"/>
      <color indexed="81"/>
      <name val="Tahoma"/>
      <family val="2"/>
    </font>
    <font>
      <b/>
      <sz val="12"/>
      <color theme="1"/>
      <name val="Arial"/>
      <family val="2"/>
    </font>
    <font>
      <sz val="9"/>
      <name val="Arial Bold"/>
    </font>
    <font>
      <sz val="10"/>
      <color rgb="FF222222"/>
      <name val="Arial"/>
      <family val="2"/>
    </font>
    <font>
      <sz val="12"/>
      <color theme="1"/>
      <name val="Arial"/>
      <family val="2"/>
    </font>
    <font>
      <sz val="11.5"/>
      <name val="Arial"/>
      <family val="2"/>
    </font>
  </fonts>
  <fills count="2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indexed="48"/>
        <bgColor indexed="64"/>
      </patternFill>
    </fill>
    <fill>
      <patternFill patternType="solid">
        <fgColor indexed="46"/>
        <bgColor indexed="64"/>
      </patternFill>
    </fill>
    <fill>
      <patternFill patternType="solid">
        <fgColor indexed="45"/>
        <bgColor indexed="64"/>
      </patternFill>
    </fill>
    <fill>
      <patternFill patternType="solid">
        <fgColor indexed="57"/>
        <bgColor indexed="64"/>
      </patternFill>
    </fill>
    <fill>
      <patternFill patternType="solid">
        <fgColor indexed="10"/>
        <bgColor indexed="64"/>
      </patternFill>
    </fill>
    <fill>
      <patternFill patternType="solid">
        <fgColor indexed="41"/>
        <bgColor indexed="64"/>
      </patternFill>
    </fill>
    <fill>
      <patternFill patternType="solid">
        <fgColor indexed="51"/>
        <bgColor indexed="64"/>
      </patternFill>
    </fill>
    <fill>
      <patternFill patternType="solid">
        <fgColor indexed="62"/>
        <bgColor indexed="64"/>
      </patternFill>
    </fill>
    <fill>
      <patternFill patternType="solid">
        <fgColor rgb="FF92D050"/>
        <bgColor indexed="64"/>
      </patternFill>
    </fill>
    <fill>
      <patternFill patternType="solid">
        <fgColor rgb="FF69D8FF"/>
        <bgColor indexed="64"/>
      </patternFill>
    </fill>
    <fill>
      <patternFill patternType="solid">
        <fgColor theme="0" tint="-0.149967955565050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9" tint="-0.2499465926084170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dashed">
        <color theme="0" tint="-0.24994659260841701"/>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4" fillId="0" borderId="0"/>
    <xf numFmtId="9" fontId="4" fillId="0" borderId="0" applyFont="0" applyFill="0" applyBorder="0" applyAlignment="0" applyProtection="0"/>
  </cellStyleXfs>
  <cellXfs count="466">
    <xf numFmtId="0" fontId="0" fillId="0" borderId="0" xfId="0"/>
    <xf numFmtId="0" fontId="0" fillId="0" borderId="0" xfId="0" applyBorder="1"/>
    <xf numFmtId="0" fontId="0" fillId="0" borderId="0" xfId="0"/>
    <xf numFmtId="1" fontId="2" fillId="0" borderId="0" xfId="0" applyNumberFormat="1" applyFont="1" applyBorder="1" applyAlignment="1">
      <alignment vertical="top" wrapText="1"/>
    </xf>
    <xf numFmtId="0" fontId="2" fillId="0" borderId="0" xfId="0" applyFont="1" applyAlignment="1">
      <alignment vertical="top" wrapText="1"/>
    </xf>
    <xf numFmtId="0" fontId="2" fillId="0" borderId="0" xfId="0" applyNumberFormat="1" applyFont="1" applyAlignment="1">
      <alignment vertical="top" wrapText="1"/>
    </xf>
    <xf numFmtId="0" fontId="4" fillId="0" borderId="0" xfId="0" applyFont="1"/>
    <xf numFmtId="0" fontId="3" fillId="0" borderId="0" xfId="0" applyFont="1" applyBorder="1" applyAlignment="1">
      <alignment vertical="top"/>
    </xf>
    <xf numFmtId="0" fontId="1" fillId="0" borderId="0" xfId="0" applyFont="1" applyBorder="1" applyAlignment="1">
      <alignment vertical="top"/>
    </xf>
    <xf numFmtId="0" fontId="4" fillId="0" borderId="0" xfId="0" applyFont="1" applyBorder="1" applyAlignment="1">
      <alignment vertical="top"/>
    </xf>
    <xf numFmtId="0" fontId="3" fillId="0" borderId="0" xfId="0" applyFont="1" applyAlignment="1">
      <alignment vertical="top" wrapText="1"/>
    </xf>
    <xf numFmtId="0" fontId="5" fillId="0" borderId="0" xfId="0" applyFont="1" applyAlignment="1">
      <alignment vertical="top" wrapText="1"/>
    </xf>
    <xf numFmtId="0" fontId="4" fillId="0" borderId="0" xfId="0" applyFont="1" applyAlignment="1">
      <alignment horizontal="left" vertical="top" wrapText="1"/>
    </xf>
    <xf numFmtId="0" fontId="6" fillId="0" borderId="0" xfId="0" applyFont="1" applyBorder="1"/>
    <xf numFmtId="0" fontId="4" fillId="0" borderId="0" xfId="0" applyFont="1" applyBorder="1" applyAlignment="1"/>
    <xf numFmtId="0" fontId="6" fillId="0" borderId="0" xfId="0" applyFont="1"/>
    <xf numFmtId="0" fontId="6" fillId="0" borderId="1" xfId="0" applyFont="1" applyBorder="1"/>
    <xf numFmtId="0" fontId="7" fillId="6" borderId="1" xfId="0" applyFont="1" applyFill="1" applyBorder="1" applyAlignment="1">
      <alignment vertical="center" wrapText="1"/>
    </xf>
    <xf numFmtId="0" fontId="8" fillId="0" borderId="0" xfId="0" applyFont="1"/>
    <xf numFmtId="0" fontId="4" fillId="0" borderId="0" xfId="0" applyFont="1" applyAlignment="1">
      <alignment horizontal="left"/>
    </xf>
    <xf numFmtId="0" fontId="4" fillId="7" borderId="1" xfId="0" applyFont="1" applyFill="1" applyBorder="1" applyAlignment="1">
      <alignment vertical="center" wrapText="1"/>
    </xf>
    <xf numFmtId="9" fontId="4" fillId="0" borderId="1" xfId="0" applyNumberFormat="1" applyFont="1" applyBorder="1" applyAlignment="1">
      <alignment horizontal="right" vertical="top" wrapText="1"/>
    </xf>
    <xf numFmtId="0" fontId="4" fillId="8" borderId="1" xfId="0" applyFont="1" applyFill="1" applyBorder="1" applyAlignment="1">
      <alignment vertical="center" wrapText="1"/>
    </xf>
    <xf numFmtId="0" fontId="4" fillId="3" borderId="1" xfId="0" applyFont="1" applyFill="1" applyBorder="1" applyAlignment="1">
      <alignment vertical="center" wrapText="1"/>
    </xf>
    <xf numFmtId="0" fontId="4" fillId="9" borderId="1" xfId="0" applyFont="1" applyFill="1" applyBorder="1" applyAlignment="1">
      <alignment vertical="center" wrapText="1"/>
    </xf>
    <xf numFmtId="0" fontId="4" fillId="10" borderId="1" xfId="0" applyFont="1" applyFill="1" applyBorder="1" applyAlignment="1">
      <alignment vertical="center" wrapText="1"/>
    </xf>
    <xf numFmtId="0" fontId="4" fillId="11" borderId="1" xfId="0" applyFont="1" applyFill="1" applyBorder="1" applyAlignment="1">
      <alignment vertical="center" wrapText="1"/>
    </xf>
    <xf numFmtId="0" fontId="4" fillId="12" borderId="1" xfId="0" applyFont="1" applyFill="1" applyBorder="1" applyAlignment="1">
      <alignment vertical="center" wrapText="1"/>
    </xf>
    <xf numFmtId="0" fontId="10" fillId="13" borderId="1" xfId="0" applyFont="1" applyFill="1" applyBorder="1" applyAlignment="1"/>
    <xf numFmtId="0" fontId="4" fillId="2" borderId="1" xfId="0" applyFont="1" applyFill="1" applyBorder="1" applyAlignment="1">
      <alignment wrapText="1"/>
    </xf>
    <xf numFmtId="0" fontId="4" fillId="0" borderId="0" xfId="0" applyFont="1" applyAlignment="1"/>
    <xf numFmtId="0" fontId="4" fillId="0" borderId="0" xfId="0" applyNumberFormat="1" applyFont="1" applyBorder="1" applyAlignment="1">
      <alignment vertical="top" wrapText="1"/>
    </xf>
    <xf numFmtId="0" fontId="0" fillId="0" borderId="0" xfId="0" applyAlignment="1">
      <alignment horizontal="center" vertical="center"/>
    </xf>
    <xf numFmtId="0" fontId="6" fillId="0" borderId="0" xfId="0" applyFont="1" applyFill="1" applyBorder="1"/>
    <xf numFmtId="164" fontId="2" fillId="0" borderId="0" xfId="0" applyNumberFormat="1" applyFont="1" applyBorder="1" applyAlignment="1">
      <alignment horizontal="center" vertical="center" wrapText="1"/>
    </xf>
    <xf numFmtId="0" fontId="3" fillId="0" borderId="0" xfId="0" applyFont="1" applyAlignment="1">
      <alignment vertical="top"/>
    </xf>
    <xf numFmtId="0" fontId="1" fillId="0" borderId="0" xfId="0" applyFont="1" applyAlignment="1">
      <alignment vertical="top"/>
    </xf>
    <xf numFmtId="0" fontId="4" fillId="0" borderId="0" xfId="0" applyFont="1" applyAlignment="1">
      <alignment vertical="top"/>
    </xf>
    <xf numFmtId="0" fontId="4" fillId="0" borderId="0" xfId="0" applyNumberFormat="1" applyFont="1" applyAlignment="1">
      <alignment vertical="top" wrapText="1"/>
    </xf>
    <xf numFmtId="0" fontId="4" fillId="0" borderId="0" xfId="0" applyNumberFormat="1" applyFont="1" applyAlignment="1">
      <alignment horizontal="left" vertical="top" wrapText="1"/>
    </xf>
    <xf numFmtId="0" fontId="4" fillId="0" borderId="0" xfId="0" applyFont="1" applyBorder="1" applyAlignment="1">
      <alignment horizontal="left" vertical="center"/>
    </xf>
    <xf numFmtId="1" fontId="4" fillId="0" borderId="0" xfId="0" applyNumberFormat="1" applyFont="1" applyBorder="1" applyAlignment="1">
      <alignment vertical="top" wrapText="1"/>
    </xf>
    <xf numFmtId="0" fontId="11"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Fill="1"/>
    <xf numFmtId="0" fontId="4" fillId="0" borderId="0" xfId="0" applyFont="1" applyFill="1" applyAlignment="1"/>
    <xf numFmtId="0" fontId="4" fillId="0" borderId="0" xfId="0" applyFont="1" applyFill="1" applyAlignment="1">
      <alignment horizontal="left"/>
    </xf>
    <xf numFmtId="0" fontId="12" fillId="0" borderId="0" xfId="0" applyFont="1" applyAlignment="1">
      <alignment vertical="top"/>
    </xf>
    <xf numFmtId="9" fontId="4" fillId="0" borderId="0" xfId="0" applyNumberFormat="1" applyFont="1" applyBorder="1" applyAlignment="1">
      <alignment vertical="top" wrapText="1"/>
    </xf>
    <xf numFmtId="0" fontId="6" fillId="0" borderId="0" xfId="0" applyFont="1" applyFill="1"/>
    <xf numFmtId="0" fontId="4" fillId="0" borderId="0" xfId="0" applyFont="1" applyFill="1" applyBorder="1" applyAlignment="1">
      <alignment vertical="center" wrapText="1"/>
    </xf>
    <xf numFmtId="9" fontId="6" fillId="0" borderId="0" xfId="0" applyNumberFormat="1" applyFont="1" applyFill="1" applyBorder="1"/>
    <xf numFmtId="0" fontId="4" fillId="0" borderId="0" xfId="0" applyFont="1" applyBorder="1" applyAlignment="1">
      <alignment horizontal="center" vertical="center" wrapText="1"/>
    </xf>
    <xf numFmtId="0" fontId="0" fillId="0" borderId="0" xfId="0" applyAlignment="1">
      <alignment horizontal="right"/>
    </xf>
    <xf numFmtId="0" fontId="0" fillId="0" borderId="0" xfId="0" applyFill="1" applyBorder="1" applyAlignment="1">
      <alignment wrapText="1"/>
    </xf>
    <xf numFmtId="3" fontId="2" fillId="0" borderId="0" xfId="0" applyNumberFormat="1" applyFont="1" applyBorder="1" applyAlignment="1">
      <alignment vertical="top" wrapText="1"/>
    </xf>
    <xf numFmtId="3" fontId="4" fillId="0" borderId="0" xfId="0" applyNumberFormat="1" applyFont="1" applyBorder="1" applyAlignment="1">
      <alignment horizontal="left" vertical="top" wrapText="1"/>
    </xf>
    <xf numFmtId="0" fontId="6" fillId="0" borderId="0" xfId="0" applyFont="1" applyBorder="1" applyAlignment="1">
      <alignment horizontal="right"/>
    </xf>
    <xf numFmtId="0" fontId="6" fillId="0" borderId="0" xfId="0" applyFont="1" applyFill="1" applyAlignment="1">
      <alignment wrapText="1"/>
    </xf>
    <xf numFmtId="0" fontId="4" fillId="14" borderId="1" xfId="0" applyFont="1" applyFill="1" applyBorder="1" applyAlignment="1">
      <alignment horizontal="center" vertical="center" wrapText="1"/>
    </xf>
    <xf numFmtId="164" fontId="4" fillId="14" borderId="1" xfId="0" applyNumberFormat="1" applyFont="1" applyFill="1" applyBorder="1" applyAlignment="1">
      <alignment horizontal="center" vertical="center" wrapText="1"/>
    </xf>
    <xf numFmtId="0" fontId="15" fillId="0" borderId="0" xfId="0" applyFont="1" applyAlignment="1">
      <alignment vertical="top"/>
    </xf>
    <xf numFmtId="9" fontId="4" fillId="0" borderId="1" xfId="0" applyNumberFormat="1" applyFont="1" applyBorder="1" applyAlignment="1">
      <alignment horizontal="right" wrapText="1"/>
    </xf>
    <xf numFmtId="0" fontId="4" fillId="0" borderId="0" xfId="0" applyFont="1" applyBorder="1"/>
    <xf numFmtId="0" fontId="6" fillId="4" borderId="0" xfId="0" applyFont="1" applyFill="1" applyAlignment="1">
      <alignment wrapText="1"/>
    </xf>
    <xf numFmtId="0" fontId="6" fillId="0" borderId="0" xfId="0" applyFont="1" applyFill="1" applyBorder="1" applyAlignment="1">
      <alignment wrapText="1"/>
    </xf>
    <xf numFmtId="0" fontId="0" fillId="0" borderId="0" xfId="0" applyAlignment="1"/>
    <xf numFmtId="0" fontId="1" fillId="0" borderId="0" xfId="0" applyFont="1"/>
    <xf numFmtId="0" fontId="26" fillId="0" borderId="0" xfId="0" applyFont="1" applyAlignment="1">
      <alignment horizontal="right" vertical="top" wrapText="1"/>
    </xf>
    <xf numFmtId="0" fontId="1" fillId="0" borderId="0" xfId="0" applyFont="1" applyFill="1"/>
    <xf numFmtId="0" fontId="2" fillId="0" borderId="0" xfId="0" applyFont="1" applyAlignment="1">
      <alignment horizontal="right" vertical="top" wrapText="1"/>
    </xf>
    <xf numFmtId="0" fontId="19" fillId="3" borderId="2" xfId="0" applyFont="1" applyFill="1" applyBorder="1" applyAlignment="1">
      <alignment horizontal="center" vertical="top" wrapText="1"/>
    </xf>
    <xf numFmtId="0" fontId="19" fillId="3" borderId="1" xfId="0" applyFont="1" applyFill="1" applyBorder="1" applyAlignment="1">
      <alignment horizontal="center" vertical="top" wrapText="1"/>
    </xf>
    <xf numFmtId="3" fontId="19" fillId="5" borderId="2"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3" fontId="25" fillId="15" borderId="1" xfId="0" applyNumberFormat="1" applyFont="1" applyFill="1" applyBorder="1" applyAlignment="1">
      <alignment horizontal="center" vertical="top" wrapText="1"/>
    </xf>
    <xf numFmtId="3" fontId="1" fillId="0" borderId="1" xfId="0" applyNumberFormat="1" applyFont="1" applyBorder="1" applyAlignment="1">
      <alignment horizontal="right" wrapText="1"/>
    </xf>
    <xf numFmtId="3" fontId="1" fillId="0" borderId="1" xfId="0" applyNumberFormat="1" applyFont="1" applyBorder="1" applyAlignment="1">
      <alignment horizontal="right"/>
    </xf>
    <xf numFmtId="0" fontId="14" fillId="0" borderId="0" xfId="0" applyFont="1"/>
    <xf numFmtId="0" fontId="0" fillId="5" borderId="0" xfId="0" applyFill="1"/>
    <xf numFmtId="0" fontId="25" fillId="5" borderId="0" xfId="0" applyFont="1" applyFill="1"/>
    <xf numFmtId="0" fontId="25" fillId="5" borderId="0" xfId="0" applyFont="1" applyFill="1" applyAlignment="1">
      <alignment vertical="center"/>
    </xf>
    <xf numFmtId="0" fontId="29" fillId="0" borderId="0" xfId="0" applyFont="1" applyAlignment="1">
      <alignment vertical="center"/>
    </xf>
    <xf numFmtId="0" fontId="22" fillId="5" borderId="0" xfId="0" applyFont="1" applyFill="1"/>
    <xf numFmtId="0" fontId="16" fillId="0" borderId="0" xfId="0" applyFont="1" applyAlignment="1">
      <alignment vertical="center"/>
    </xf>
    <xf numFmtId="0" fontId="17" fillId="0" borderId="2" xfId="0" applyFont="1" applyBorder="1" applyAlignment="1">
      <alignment vertical="top" wrapText="1"/>
    </xf>
    <xf numFmtId="0" fontId="18" fillId="2" borderId="0" xfId="0" applyFont="1" applyFill="1" applyBorder="1" applyAlignment="1">
      <alignment vertical="top" wrapText="1"/>
    </xf>
    <xf numFmtId="0" fontId="0" fillId="0" borderId="0" xfId="0" quotePrefix="1"/>
    <xf numFmtId="3" fontId="4" fillId="0" borderId="1" xfId="0" applyNumberFormat="1" applyFont="1" applyBorder="1" applyAlignment="1">
      <alignment horizontal="right"/>
    </xf>
    <xf numFmtId="0" fontId="1" fillId="0" borderId="2" xfId="0" applyFont="1" applyBorder="1" applyAlignment="1">
      <alignment horizontal="right" wrapText="1"/>
    </xf>
    <xf numFmtId="0" fontId="18" fillId="2" borderId="2" xfId="0" applyFont="1" applyFill="1" applyBorder="1" applyAlignment="1">
      <alignment horizontal="right" wrapText="1"/>
    </xf>
    <xf numFmtId="0" fontId="1" fillId="0" borderId="1" xfId="0" applyFont="1" applyBorder="1" applyAlignment="1">
      <alignment horizontal="right" wrapText="1"/>
    </xf>
    <xf numFmtId="0" fontId="1" fillId="0" borderId="0" xfId="0" applyFont="1" applyBorder="1" applyAlignment="1">
      <alignment horizontal="right" wrapText="1"/>
    </xf>
    <xf numFmtId="3" fontId="4" fillId="4" borderId="1" xfId="0" applyNumberFormat="1" applyFont="1" applyFill="1" applyBorder="1"/>
    <xf numFmtId="3" fontId="1" fillId="0" borderId="2" xfId="0" applyNumberFormat="1" applyFont="1" applyFill="1" applyBorder="1" applyAlignment="1">
      <alignment horizontal="right"/>
    </xf>
    <xf numFmtId="9" fontId="4" fillId="4" borderId="1" xfId="0" applyNumberFormat="1" applyFont="1" applyFill="1" applyBorder="1" applyAlignment="1">
      <alignment wrapText="1"/>
    </xf>
    <xf numFmtId="9" fontId="4" fillId="0" borderId="1" xfId="0" applyNumberFormat="1" applyFont="1" applyFill="1" applyBorder="1" applyAlignment="1">
      <alignment horizontal="right" wrapText="1"/>
    </xf>
    <xf numFmtId="3" fontId="4" fillId="0" borderId="1" xfId="0" applyNumberFormat="1" applyFont="1" applyFill="1" applyBorder="1" applyAlignment="1">
      <alignment horizontal="right"/>
    </xf>
    <xf numFmtId="3" fontId="4" fillId="0" borderId="1" xfId="1" applyNumberFormat="1" applyFont="1" applyBorder="1" applyAlignment="1">
      <alignment horizontal="right"/>
    </xf>
    <xf numFmtId="9" fontId="4" fillId="0" borderId="1" xfId="0" applyNumberFormat="1" applyFont="1" applyBorder="1" applyAlignment="1">
      <alignment wrapText="1"/>
    </xf>
    <xf numFmtId="3" fontId="4" fillId="0" borderId="1" xfId="0" applyNumberFormat="1" applyFont="1" applyFill="1" applyBorder="1"/>
    <xf numFmtId="3" fontId="4" fillId="0" borderId="1" xfId="0" applyNumberFormat="1" applyFont="1" applyFill="1" applyBorder="1" applyAlignment="1">
      <alignment vertical="center"/>
    </xf>
    <xf numFmtId="0" fontId="14" fillId="0" borderId="0" xfId="0" applyFont="1" applyAlignment="1"/>
    <xf numFmtId="0" fontId="6" fillId="0" borderId="0" xfId="0" applyFont="1" applyFill="1" applyBorder="1" applyAlignment="1">
      <alignment wrapText="1"/>
    </xf>
    <xf numFmtId="0" fontId="0" fillId="0" borderId="0" xfId="0" applyAlignment="1">
      <alignment wrapText="1"/>
    </xf>
    <xf numFmtId="0" fontId="6" fillId="0" borderId="0" xfId="0" applyFont="1" applyBorder="1" applyAlignment="1">
      <alignment wrapText="1"/>
    </xf>
    <xf numFmtId="0" fontId="4" fillId="0" borderId="0" xfId="0" applyFont="1" applyAlignment="1">
      <alignment vertical="top" wrapText="1"/>
    </xf>
    <xf numFmtId="0" fontId="6" fillId="0" borderId="1" xfId="0" applyFont="1" applyBorder="1" applyAlignment="1">
      <alignment horizontal="center"/>
    </xf>
    <xf numFmtId="0" fontId="4" fillId="4" borderId="0" xfId="0" applyFont="1" applyFill="1" applyBorder="1" applyAlignment="1">
      <alignment vertical="center"/>
    </xf>
    <xf numFmtId="0" fontId="14" fillId="0" borderId="0" xfId="0" applyFont="1" applyFill="1" applyBorder="1" applyAlignment="1">
      <alignment vertical="center"/>
    </xf>
    <xf numFmtId="0" fontId="6" fillId="0" borderId="0" xfId="0" applyFont="1" applyBorder="1" applyAlignment="1">
      <alignment vertical="top"/>
    </xf>
    <xf numFmtId="0" fontId="6" fillId="0" borderId="0" xfId="0" applyFont="1" applyBorder="1" applyAlignment="1">
      <alignment horizontal="center"/>
    </xf>
    <xf numFmtId="0" fontId="6" fillId="0" borderId="0" xfId="0" applyFont="1" applyBorder="1" applyAlignment="1"/>
    <xf numFmtId="9" fontId="4" fillId="0" borderId="0" xfId="0" applyNumberFormat="1" applyFont="1" applyBorder="1" applyAlignment="1">
      <alignment horizontal="right" wrapText="1"/>
    </xf>
    <xf numFmtId="0" fontId="6" fillId="0" borderId="1" xfId="0" applyFont="1" applyBorder="1" applyAlignment="1">
      <alignment horizontal="center" vertical="center"/>
    </xf>
    <xf numFmtId="3" fontId="4" fillId="0" borderId="1" xfId="0" applyNumberFormat="1" applyFont="1" applyBorder="1" applyAlignment="1">
      <alignment vertical="center" wrapText="1"/>
    </xf>
    <xf numFmtId="0" fontId="10" fillId="13" borderId="1" xfId="0" applyFont="1" applyFill="1" applyBorder="1" applyAlignment="1">
      <alignment vertical="center"/>
    </xf>
    <xf numFmtId="3" fontId="4"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6" fillId="0" borderId="1" xfId="0" applyFont="1" applyBorder="1" applyAlignment="1">
      <alignment vertical="center"/>
    </xf>
    <xf numFmtId="0" fontId="4" fillId="4" borderId="0" xfId="0" applyFont="1" applyFill="1" applyBorder="1" applyAlignment="1">
      <alignment vertical="center" wrapText="1"/>
    </xf>
    <xf numFmtId="0" fontId="0" fillId="4" borderId="0" xfId="0" applyFill="1" applyAlignment="1">
      <alignment wrapText="1"/>
    </xf>
    <xf numFmtId="0" fontId="4" fillId="0" borderId="0" xfId="0" applyFont="1" applyAlignment="1"/>
    <xf numFmtId="0" fontId="4" fillId="14" borderId="1" xfId="0" applyFont="1" applyFill="1" applyBorder="1" applyAlignment="1">
      <alignment vertical="center" wrapText="1"/>
    </xf>
    <xf numFmtId="0" fontId="0" fillId="0" borderId="1" xfId="0" applyBorder="1" applyAlignment="1">
      <alignment horizontal="center" vertical="center"/>
    </xf>
    <xf numFmtId="1" fontId="4" fillId="0" borderId="1" xfId="0" applyNumberFormat="1" applyFont="1" applyBorder="1" applyAlignment="1">
      <alignment horizontal="right" vertical="center" wrapText="1"/>
    </xf>
    <xf numFmtId="0" fontId="9" fillId="0" borderId="0" xfId="0" applyFont="1" applyAlignment="1">
      <alignment vertical="center"/>
    </xf>
    <xf numFmtId="0" fontId="6" fillId="0" borderId="0" xfId="0" applyFont="1" applyAlignment="1">
      <alignment vertical="center"/>
    </xf>
    <xf numFmtId="3" fontId="4" fillId="4" borderId="1" xfId="0" applyNumberFormat="1" applyFont="1" applyFill="1" applyBorder="1" applyAlignment="1">
      <alignment horizontal="right" vertical="center"/>
    </xf>
    <xf numFmtId="9" fontId="0" fillId="0" borderId="1" xfId="0" applyNumberFormat="1" applyBorder="1" applyAlignment="1">
      <alignment vertical="center"/>
    </xf>
    <xf numFmtId="9" fontId="0" fillId="0" borderId="0" xfId="0" applyNumberFormat="1" applyBorder="1" applyAlignment="1">
      <alignment vertical="center"/>
    </xf>
    <xf numFmtId="1" fontId="4" fillId="0" borderId="1" xfId="0" applyNumberFormat="1" applyFont="1" applyFill="1" applyBorder="1" applyAlignment="1">
      <alignment horizontal="right" vertical="center" wrapText="1"/>
    </xf>
    <xf numFmtId="0" fontId="8" fillId="0" borderId="0" xfId="0" applyFont="1" applyAlignment="1">
      <alignment vertical="center"/>
    </xf>
    <xf numFmtId="3" fontId="4" fillId="0" borderId="1" xfId="1" applyNumberFormat="1" applyFont="1" applyBorder="1" applyAlignment="1">
      <alignment horizontal="right" vertical="center" wrapText="1"/>
    </xf>
    <xf numFmtId="1" fontId="4" fillId="4" borderId="1" xfId="0" applyNumberFormat="1" applyFont="1" applyFill="1" applyBorder="1" applyAlignment="1">
      <alignment vertical="center" wrapText="1"/>
    </xf>
    <xf numFmtId="3" fontId="4" fillId="0" borderId="1" xfId="0" applyNumberFormat="1" applyFont="1" applyBorder="1" applyAlignment="1">
      <alignment horizontal="right" vertical="center"/>
    </xf>
    <xf numFmtId="3" fontId="4" fillId="4" borderId="1" xfId="0" applyNumberFormat="1" applyFont="1" applyFill="1" applyBorder="1" applyAlignment="1">
      <alignment vertical="center"/>
    </xf>
    <xf numFmtId="3" fontId="4" fillId="0" borderId="1" xfId="0" applyNumberFormat="1" applyFont="1" applyBorder="1" applyAlignment="1">
      <alignment vertical="center"/>
    </xf>
    <xf numFmtId="1" fontId="4" fillId="0" borderId="1" xfId="0" applyNumberFormat="1" applyFont="1" applyBorder="1" applyAlignment="1">
      <alignment vertical="center" wrapText="1"/>
    </xf>
    <xf numFmtId="0" fontId="0" fillId="0" borderId="0" xfId="0" applyAlignment="1">
      <alignment vertical="center"/>
    </xf>
    <xf numFmtId="9" fontId="4" fillId="4" borderId="1" xfId="0" applyNumberFormat="1" applyFont="1" applyFill="1" applyBorder="1" applyAlignment="1">
      <alignment horizontal="right" vertical="center" wrapText="1"/>
    </xf>
    <xf numFmtId="0" fontId="4" fillId="0" borderId="0" xfId="1" applyFont="1" applyBorder="1" applyAlignment="1">
      <alignment horizontal="right" vertical="center"/>
    </xf>
    <xf numFmtId="9" fontId="4" fillId="0" borderId="1" xfId="0" applyNumberFormat="1" applyFont="1" applyFill="1" applyBorder="1" applyAlignment="1">
      <alignment horizontal="right" vertical="center" wrapText="1"/>
    </xf>
    <xf numFmtId="3" fontId="4" fillId="0" borderId="0" xfId="1" applyNumberFormat="1" applyFont="1" applyBorder="1" applyAlignment="1">
      <alignment horizontal="right" vertical="center"/>
    </xf>
    <xf numFmtId="3" fontId="4" fillId="0" borderId="1" xfId="0" applyNumberFormat="1" applyFont="1" applyFill="1" applyBorder="1" applyAlignment="1">
      <alignment horizontal="right" vertical="center"/>
    </xf>
    <xf numFmtId="9" fontId="4" fillId="4" borderId="1" xfId="0" applyNumberFormat="1" applyFont="1" applyFill="1" applyBorder="1" applyAlignment="1">
      <alignment vertical="center" wrapText="1"/>
    </xf>
    <xf numFmtId="3" fontId="4" fillId="0" borderId="0" xfId="0" applyNumberFormat="1" applyFont="1" applyBorder="1" applyAlignment="1">
      <alignment vertical="center"/>
    </xf>
    <xf numFmtId="0" fontId="4" fillId="0" borderId="0" xfId="0" applyFont="1" applyBorder="1" applyAlignment="1">
      <alignment vertical="center"/>
    </xf>
    <xf numFmtId="3" fontId="4" fillId="0" borderId="1" xfId="1" applyNumberFormat="1" applyFont="1" applyBorder="1" applyAlignment="1">
      <alignment horizontal="right" vertical="center"/>
    </xf>
    <xf numFmtId="3" fontId="4" fillId="4" borderId="0" xfId="0" applyNumberFormat="1" applyFont="1" applyFill="1" applyBorder="1" applyAlignment="1">
      <alignment vertical="center"/>
    </xf>
    <xf numFmtId="1" fontId="4" fillId="0" borderId="0" xfId="0" applyNumberFormat="1" applyFont="1" applyBorder="1" applyAlignment="1">
      <alignment horizontal="right" vertical="center"/>
    </xf>
    <xf numFmtId="3" fontId="4" fillId="0" borderId="0" xfId="0" applyNumberFormat="1" applyFont="1" applyBorder="1" applyAlignment="1">
      <alignment horizontal="right" vertical="center"/>
    </xf>
    <xf numFmtId="1" fontId="4" fillId="0" borderId="0" xfId="0" applyNumberFormat="1" applyFont="1" applyBorder="1" applyAlignment="1">
      <alignment vertical="center"/>
    </xf>
    <xf numFmtId="0" fontId="6" fillId="0" borderId="0" xfId="0" applyFont="1" applyAlignment="1"/>
    <xf numFmtId="164" fontId="4" fillId="0" borderId="1" xfId="0" applyNumberFormat="1" applyFont="1" applyBorder="1" applyAlignment="1">
      <alignment vertical="center" wrapText="1"/>
    </xf>
    <xf numFmtId="164" fontId="4" fillId="0" borderId="1" xfId="0" applyNumberFormat="1" applyFont="1" applyBorder="1" applyAlignment="1">
      <alignment horizontal="right" vertical="center" wrapText="1"/>
    </xf>
    <xf numFmtId="164" fontId="4" fillId="0" borderId="1" xfId="0" applyNumberFormat="1" applyFont="1" applyFill="1" applyBorder="1" applyAlignment="1">
      <alignment horizontal="right" vertical="center" wrapText="1"/>
    </xf>
    <xf numFmtId="0" fontId="4" fillId="0" borderId="0" xfId="0" applyFont="1" applyAlignment="1">
      <alignment wrapText="1"/>
    </xf>
    <xf numFmtId="0" fontId="0" fillId="0" borderId="0" xfId="0" applyAlignment="1">
      <alignment wrapText="1"/>
    </xf>
    <xf numFmtId="0" fontId="4" fillId="4" borderId="0" xfId="0" applyFont="1" applyFill="1" applyAlignment="1">
      <alignment wrapText="1"/>
    </xf>
    <xf numFmtId="0" fontId="0" fillId="4" borderId="0" xfId="0" applyFill="1" applyAlignment="1">
      <alignment wrapText="1"/>
    </xf>
    <xf numFmtId="0" fontId="4" fillId="0" borderId="0" xfId="0" applyFont="1" applyAlignment="1"/>
    <xf numFmtId="0" fontId="0" fillId="4" borderId="0" xfId="0" applyFill="1" applyBorder="1" applyAlignment="1">
      <alignment wrapText="1"/>
    </xf>
    <xf numFmtId="0" fontId="0" fillId="0" borderId="0" xfId="0" applyBorder="1" applyAlignment="1">
      <alignment horizontal="center" vertical="center"/>
    </xf>
    <xf numFmtId="0" fontId="0" fillId="0" borderId="0" xfId="0" applyFill="1" applyBorder="1" applyAlignment="1">
      <alignment horizontal="center" vertical="center"/>
    </xf>
    <xf numFmtId="0" fontId="6" fillId="0" borderId="0" xfId="0" applyFont="1" applyFill="1" applyBorder="1" applyAlignment="1">
      <alignment horizontal="left" wrapText="1"/>
    </xf>
    <xf numFmtId="9" fontId="4" fillId="0" borderId="0" xfId="0" applyNumberFormat="1" applyFont="1" applyFill="1" applyBorder="1" applyAlignment="1">
      <alignment horizontal="right" vertical="center" wrapText="1"/>
    </xf>
    <xf numFmtId="9" fontId="4" fillId="0" borderId="0" xfId="0" applyNumberFormat="1" applyFont="1" applyFill="1" applyBorder="1" applyAlignment="1">
      <alignment horizontal="right" wrapText="1"/>
    </xf>
    <xf numFmtId="164" fontId="4" fillId="0" borderId="0" xfId="0" applyNumberFormat="1" applyFont="1" applyBorder="1" applyAlignment="1">
      <alignment vertical="center" wrapText="1"/>
    </xf>
    <xf numFmtId="164" fontId="4" fillId="0" borderId="0" xfId="1"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0" xfId="1" applyNumberFormat="1" applyFont="1" applyBorder="1" applyAlignment="1">
      <alignment vertical="center" wrapText="1"/>
    </xf>
    <xf numFmtId="164" fontId="4" fillId="4" borderId="0" xfId="0" applyNumberFormat="1" applyFont="1" applyFill="1" applyBorder="1" applyAlignment="1">
      <alignment vertical="center" wrapText="1"/>
    </xf>
    <xf numFmtId="0" fontId="0" fillId="14" borderId="0" xfId="0" applyFill="1" applyBorder="1" applyAlignment="1">
      <alignment wrapText="1"/>
    </xf>
    <xf numFmtId="9" fontId="4" fillId="0" borderId="0" xfId="0" applyNumberFormat="1" applyFont="1" applyBorder="1" applyAlignment="1">
      <alignment wrapText="1"/>
    </xf>
    <xf numFmtId="9" fontId="4" fillId="4" borderId="0" xfId="0" applyNumberFormat="1" applyFont="1" applyFill="1" applyBorder="1" applyAlignment="1">
      <alignment wrapText="1"/>
    </xf>
    <xf numFmtId="0" fontId="0" fillId="0" borderId="0" xfId="0" applyBorder="1" applyAlignment="1">
      <alignment wrapText="1"/>
    </xf>
    <xf numFmtId="3" fontId="4" fillId="0" borderId="0" xfId="0" applyNumberFormat="1" applyFont="1" applyBorder="1" applyAlignment="1">
      <alignment horizontal="right" vertical="center" wrapText="1"/>
    </xf>
    <xf numFmtId="3" fontId="4" fillId="0" borderId="0" xfId="0" applyNumberFormat="1" applyFont="1" applyBorder="1" applyAlignment="1">
      <alignment vertical="center" wrapText="1"/>
    </xf>
    <xf numFmtId="3" fontId="4" fillId="0" borderId="0" xfId="0" applyNumberFormat="1" applyFont="1" applyFill="1" applyBorder="1" applyAlignment="1">
      <alignment horizontal="right" vertical="center" wrapText="1"/>
    </xf>
    <xf numFmtId="3" fontId="4" fillId="4" borderId="0" xfId="0" applyNumberFormat="1" applyFont="1" applyFill="1" applyBorder="1" applyAlignment="1">
      <alignment vertical="center" wrapText="1"/>
    </xf>
    <xf numFmtId="3" fontId="30" fillId="4" borderId="0" xfId="0" applyNumberFormat="1" applyFont="1" applyFill="1" applyBorder="1" applyAlignment="1">
      <alignment horizontal="right" vertical="center" wrapText="1"/>
    </xf>
    <xf numFmtId="0" fontId="6" fillId="0" borderId="0" xfId="0" applyFont="1" applyBorder="1" applyAlignment="1">
      <alignment horizontal="left" vertical="top"/>
    </xf>
    <xf numFmtId="0" fontId="6" fillId="0" borderId="0" xfId="0" applyFont="1" applyBorder="1" applyAlignment="1">
      <alignment vertical="center"/>
    </xf>
    <xf numFmtId="0" fontId="6" fillId="4" borderId="0" xfId="0" applyFont="1" applyFill="1" applyBorder="1" applyAlignment="1">
      <alignment vertical="center"/>
    </xf>
    <xf numFmtId="3" fontId="4" fillId="4" borderId="0" xfId="0" applyNumberFormat="1" applyFont="1" applyFill="1" applyBorder="1" applyAlignment="1">
      <alignment horizontal="right" vertical="center" wrapText="1"/>
    </xf>
    <xf numFmtId="0" fontId="7" fillId="4" borderId="0" xfId="0" applyFont="1" applyFill="1" applyBorder="1" applyAlignment="1">
      <alignment vertical="center" wrapText="1"/>
    </xf>
    <xf numFmtId="0" fontId="10" fillId="4" borderId="0" xfId="0" applyFont="1" applyFill="1" applyBorder="1" applyAlignment="1">
      <alignment vertical="center"/>
    </xf>
    <xf numFmtId="0" fontId="0" fillId="4" borderId="0" xfId="0" applyFill="1" applyBorder="1" applyAlignment="1">
      <alignment vertical="center"/>
    </xf>
    <xf numFmtId="3" fontId="4" fillId="14" borderId="1" xfId="0" applyNumberFormat="1" applyFont="1" applyFill="1" applyBorder="1" applyAlignment="1">
      <alignment horizontal="center" vertical="top" wrapText="1"/>
    </xf>
    <xf numFmtId="0" fontId="6" fillId="0" borderId="0" xfId="0" applyFont="1" applyFill="1" applyBorder="1" applyAlignment="1">
      <alignment horizontal="left" wrapText="1"/>
    </xf>
    <xf numFmtId="0" fontId="4" fillId="0" borderId="0" xfId="0" applyFont="1" applyAlignment="1"/>
    <xf numFmtId="9" fontId="0" fillId="0" borderId="1" xfId="0" applyNumberFormat="1" applyBorder="1" applyAlignment="1">
      <alignment horizontal="right"/>
    </xf>
    <xf numFmtId="0" fontId="0" fillId="0" borderId="1" xfId="0" applyBorder="1" applyAlignment="1"/>
    <xf numFmtId="164" fontId="30" fillId="0" borderId="1" xfId="0" applyNumberFormat="1" applyFont="1" applyBorder="1" applyAlignment="1">
      <alignment horizontal="right" vertical="center" wrapText="1"/>
    </xf>
    <xf numFmtId="164" fontId="13" fillId="14" borderId="1" xfId="0" applyNumberFormat="1" applyFont="1" applyFill="1" applyBorder="1" applyAlignment="1">
      <alignment horizontal="center" vertical="center" wrapText="1"/>
    </xf>
    <xf numFmtId="9" fontId="4" fillId="0" borderId="1" xfId="0" applyNumberFormat="1" applyFont="1" applyBorder="1" applyAlignment="1">
      <alignment vertical="center" wrapText="1"/>
    </xf>
    <xf numFmtId="9" fontId="4" fillId="0" borderId="1" xfId="1" applyNumberFormat="1" applyFont="1" applyBorder="1" applyAlignment="1">
      <alignment horizontal="right" vertical="center" wrapText="1"/>
    </xf>
    <xf numFmtId="9" fontId="4" fillId="0" borderId="1" xfId="1" applyNumberFormat="1" applyFont="1" applyBorder="1" applyAlignment="1">
      <alignment vertical="center" wrapText="1"/>
    </xf>
    <xf numFmtId="9" fontId="4" fillId="0" borderId="1" xfId="0" applyNumberFormat="1" applyFont="1" applyBorder="1" applyAlignment="1">
      <alignment horizontal="right" vertical="center" wrapText="1"/>
    </xf>
    <xf numFmtId="3" fontId="18" fillId="0" borderId="3" xfId="0" applyNumberFormat="1" applyFont="1" applyBorder="1" applyAlignment="1">
      <alignment horizontal="right" wrapText="1"/>
    </xf>
    <xf numFmtId="3" fontId="4" fillId="16" borderId="2" xfId="0" applyNumberFormat="1" applyFont="1" applyFill="1" applyBorder="1" applyAlignment="1">
      <alignment horizontal="right"/>
    </xf>
    <xf numFmtId="3" fontId="4" fillId="0" borderId="2" xfId="0" applyNumberFormat="1" applyFont="1" applyBorder="1" applyAlignment="1">
      <alignment horizontal="right"/>
    </xf>
    <xf numFmtId="3" fontId="4" fillId="5" borderId="2" xfId="0" applyNumberFormat="1" applyFont="1" applyFill="1" applyBorder="1" applyAlignment="1">
      <alignment horizontal="right"/>
    </xf>
    <xf numFmtId="3" fontId="0" fillId="0" borderId="2" xfId="0" applyNumberFormat="1" applyBorder="1" applyAlignment="1">
      <alignment horizontal="right"/>
    </xf>
    <xf numFmtId="0" fontId="1" fillId="0" borderId="0" xfId="0" applyFont="1" applyAlignment="1">
      <alignment horizontal="right"/>
    </xf>
    <xf numFmtId="0" fontId="13" fillId="0" borderId="1" xfId="0" applyNumberFormat="1" applyFont="1" applyBorder="1" applyAlignment="1">
      <alignment horizontal="right" vertical="center" wrapText="1"/>
    </xf>
    <xf numFmtId="1" fontId="13" fillId="0" borderId="1" xfId="0" applyNumberFormat="1" applyFont="1" applyBorder="1" applyAlignment="1">
      <alignment horizontal="right" vertical="center" wrapText="1"/>
    </xf>
    <xf numFmtId="3" fontId="4" fillId="4" borderId="1" xfId="0" applyNumberFormat="1" applyFont="1" applyFill="1" applyBorder="1" applyAlignment="1">
      <alignment horizontal="right" vertical="center" wrapText="1"/>
    </xf>
    <xf numFmtId="0" fontId="0" fillId="0" borderId="1" xfId="0" applyBorder="1"/>
    <xf numFmtId="1" fontId="13" fillId="0" borderId="1" xfId="0" applyNumberFormat="1" applyFont="1" applyFill="1" applyBorder="1" applyAlignment="1">
      <alignment horizontal="right" vertical="center"/>
    </xf>
    <xf numFmtId="1" fontId="13" fillId="0" borderId="1" xfId="0" applyNumberFormat="1" applyFont="1" applyBorder="1" applyAlignment="1">
      <alignment horizontal="right" vertical="center"/>
    </xf>
    <xf numFmtId="1" fontId="13" fillId="0" borderId="1" xfId="0" applyNumberFormat="1" applyFont="1" applyBorder="1" applyAlignment="1">
      <alignment vertical="center"/>
    </xf>
    <xf numFmtId="0" fontId="13" fillId="0" borderId="1" xfId="0" applyNumberFormat="1" applyFont="1" applyBorder="1" applyAlignment="1">
      <alignment horizontal="right" vertical="center"/>
    </xf>
    <xf numFmtId="0" fontId="0" fillId="0" borderId="0" xfId="0" applyFill="1" applyBorder="1"/>
    <xf numFmtId="3" fontId="4" fillId="0" borderId="1" xfId="1" applyNumberFormat="1" applyFont="1" applyFill="1" applyBorder="1" applyAlignment="1">
      <alignment horizontal="right" wrapText="1"/>
    </xf>
    <xf numFmtId="0" fontId="4" fillId="0" borderId="1" xfId="0" applyFont="1" applyBorder="1"/>
    <xf numFmtId="165" fontId="4" fillId="0" borderId="1" xfId="0" applyNumberFormat="1" applyFont="1" applyBorder="1" applyAlignment="1">
      <alignment vertical="center" wrapText="1"/>
    </xf>
    <xf numFmtId="0" fontId="4" fillId="0" borderId="0" xfId="0" applyFont="1" applyFill="1"/>
    <xf numFmtId="0" fontId="33" fillId="0" borderId="0" xfId="0" applyFont="1" applyFill="1"/>
    <xf numFmtId="1" fontId="34" fillId="0" borderId="1" xfId="0" applyNumberFormat="1" applyFont="1" applyBorder="1" applyAlignment="1">
      <alignment horizontal="right" vertical="center"/>
    </xf>
    <xf numFmtId="1" fontId="34" fillId="0" borderId="4" xfId="0" applyNumberFormat="1" applyFont="1" applyBorder="1" applyAlignment="1">
      <alignment horizontal="right" vertical="center"/>
    </xf>
    <xf numFmtId="0" fontId="0" fillId="0" borderId="0" xfId="0"/>
    <xf numFmtId="0" fontId="17" fillId="0" borderId="1" xfId="0" applyFont="1" applyBorder="1" applyAlignment="1">
      <alignment vertical="top"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4" borderId="1" xfId="0" applyFont="1" applyFill="1" applyBorder="1" applyAlignment="1">
      <alignment vertical="top" wrapText="1"/>
    </xf>
    <xf numFmtId="0" fontId="1" fillId="0" borderId="1" xfId="0" applyFont="1" applyBorder="1" applyAlignment="1">
      <alignment vertical="center"/>
    </xf>
    <xf numFmtId="0" fontId="18" fillId="0" borderId="1" xfId="0" applyFont="1" applyFill="1" applyBorder="1" applyAlignment="1">
      <alignment horizontal="center" vertical="center"/>
    </xf>
    <xf numFmtId="0" fontId="2" fillId="0" borderId="1" xfId="0" applyFont="1" applyBorder="1" applyAlignment="1">
      <alignment vertical="center" wrapText="1"/>
    </xf>
    <xf numFmtId="0" fontId="1" fillId="17" borderId="0" xfId="0" applyFont="1" applyFill="1" applyBorder="1" applyAlignment="1">
      <alignment vertical="center"/>
    </xf>
    <xf numFmtId="0" fontId="2" fillId="17" borderId="0" xfId="0" applyNumberFormat="1" applyFont="1" applyFill="1" applyBorder="1" applyAlignment="1">
      <alignment vertical="center" wrapText="1"/>
    </xf>
    <xf numFmtId="0" fontId="17" fillId="17" borderId="0" xfId="0" applyFont="1" applyFill="1" applyBorder="1" applyAlignment="1">
      <alignment vertical="center"/>
    </xf>
    <xf numFmtId="0" fontId="20" fillId="17" borderId="0" xfId="0" applyFont="1" applyFill="1" applyBorder="1" applyAlignment="1">
      <alignment vertical="center"/>
    </xf>
    <xf numFmtId="0" fontId="18" fillId="17" borderId="0" xfId="0" applyFont="1" applyFill="1" applyBorder="1" applyAlignment="1">
      <alignment vertical="center"/>
    </xf>
    <xf numFmtId="0" fontId="18" fillId="17" borderId="0" xfId="0" applyFont="1" applyFill="1" applyBorder="1" applyAlignment="1">
      <alignment vertical="center" wrapText="1"/>
    </xf>
    <xf numFmtId="0" fontId="0" fillId="17" borderId="0" xfId="0" applyFill="1" applyBorder="1" applyAlignment="1">
      <alignment vertical="center" wrapText="1"/>
    </xf>
    <xf numFmtId="9" fontId="2" fillId="17" borderId="0" xfId="0" applyNumberFormat="1" applyFont="1" applyFill="1" applyBorder="1" applyAlignment="1">
      <alignment vertical="center" wrapText="1"/>
    </xf>
    <xf numFmtId="0" fontId="2" fillId="17" borderId="0" xfId="0" applyFont="1" applyFill="1" applyBorder="1" applyAlignment="1">
      <alignment vertical="center"/>
    </xf>
    <xf numFmtId="9" fontId="2" fillId="17" borderId="1" xfId="0" applyNumberFormat="1" applyFont="1" applyFill="1" applyBorder="1" applyAlignment="1">
      <alignment vertical="center" wrapText="1"/>
    </xf>
    <xf numFmtId="0" fontId="20" fillId="17" borderId="0" xfId="0" applyFont="1" applyFill="1" applyBorder="1" applyAlignment="1">
      <alignment horizontal="left" vertical="center" wrapText="1"/>
    </xf>
    <xf numFmtId="0" fontId="4" fillId="17" borderId="0" xfId="0" applyFont="1" applyFill="1" applyBorder="1" applyAlignment="1">
      <alignment vertical="center" wrapText="1"/>
    </xf>
    <xf numFmtId="0" fontId="20" fillId="17" borderId="0" xfId="0" applyFont="1" applyFill="1" applyBorder="1" applyAlignment="1">
      <alignment vertical="center" wrapText="1"/>
    </xf>
    <xf numFmtId="164" fontId="2" fillId="17" borderId="0" xfId="0" applyNumberFormat="1" applyFont="1" applyFill="1" applyBorder="1" applyAlignment="1">
      <alignment vertical="center" wrapText="1"/>
    </xf>
    <xf numFmtId="0" fontId="2" fillId="17" borderId="0" xfId="0" applyFont="1" applyFill="1" applyBorder="1" applyAlignment="1">
      <alignment vertical="center" wrapText="1"/>
    </xf>
    <xf numFmtId="0" fontId="35" fillId="0" borderId="1" xfId="0" applyFont="1" applyBorder="1" applyAlignment="1">
      <alignment vertical="center"/>
    </xf>
    <xf numFmtId="0" fontId="17" fillId="18" borderId="1" xfId="0" applyFont="1" applyFill="1" applyBorder="1" applyAlignment="1">
      <alignment horizontal="center" vertical="center" wrapText="1"/>
    </xf>
    <xf numFmtId="0" fontId="4" fillId="12" borderId="1" xfId="0" applyFont="1" applyFill="1" applyBorder="1" applyAlignment="1">
      <alignment vertical="center" wrapText="1"/>
    </xf>
    <xf numFmtId="0" fontId="4" fillId="9" borderId="1" xfId="0" applyFont="1" applyFill="1" applyBorder="1" applyAlignment="1">
      <alignment vertical="center" wrapText="1"/>
    </xf>
    <xf numFmtId="0" fontId="4" fillId="3" borderId="1" xfId="0" applyFont="1" applyFill="1" applyBorder="1" applyAlignment="1">
      <alignment vertical="center" wrapText="1"/>
    </xf>
    <xf numFmtId="0" fontId="10" fillId="13" borderId="1" xfId="0" applyFont="1" applyFill="1" applyBorder="1" applyAlignment="1">
      <alignment vertical="center"/>
    </xf>
    <xf numFmtId="0" fontId="7" fillId="6" borderId="1" xfId="0" applyFont="1" applyFill="1" applyBorder="1" applyAlignment="1">
      <alignment vertical="center" wrapText="1"/>
    </xf>
    <xf numFmtId="0" fontId="4" fillId="10" borderId="1" xfId="0" applyFont="1" applyFill="1" applyBorder="1" applyAlignment="1">
      <alignment vertical="center" wrapText="1"/>
    </xf>
    <xf numFmtId="0" fontId="4" fillId="7" borderId="1" xfId="0" applyFont="1" applyFill="1" applyBorder="1" applyAlignment="1">
      <alignment vertical="center" wrapText="1"/>
    </xf>
    <xf numFmtId="0" fontId="4" fillId="11" borderId="1" xfId="0" applyFont="1" applyFill="1" applyBorder="1" applyAlignment="1">
      <alignment vertical="center" wrapText="1"/>
    </xf>
    <xf numFmtId="0" fontId="4" fillId="8" borderId="1" xfId="0" applyFont="1" applyFill="1" applyBorder="1" applyAlignment="1">
      <alignment vertical="center" wrapText="1"/>
    </xf>
    <xf numFmtId="0" fontId="4" fillId="2" borderId="1" xfId="0" applyFont="1" applyFill="1" applyBorder="1" applyAlignment="1">
      <alignment vertical="center" wrapText="1"/>
    </xf>
    <xf numFmtId="0" fontId="18" fillId="16" borderId="1" xfId="0" applyFont="1" applyFill="1" applyBorder="1" applyAlignment="1">
      <alignment vertical="center"/>
    </xf>
    <xf numFmtId="0" fontId="1" fillId="16" borderId="1" xfId="0" applyFont="1" applyFill="1" applyBorder="1" applyAlignment="1">
      <alignment vertical="center"/>
    </xf>
    <xf numFmtId="0" fontId="2" fillId="16" borderId="1" xfId="0" applyNumberFormat="1" applyFont="1" applyFill="1" applyBorder="1" applyAlignment="1">
      <alignment vertical="center" wrapText="1"/>
    </xf>
    <xf numFmtId="0" fontId="22" fillId="16" borderId="1" xfId="0" applyFont="1" applyFill="1" applyBorder="1" applyAlignment="1">
      <alignment vertical="center"/>
    </xf>
    <xf numFmtId="0" fontId="17" fillId="16" borderId="1" xfId="0" applyFont="1" applyFill="1" applyBorder="1" applyAlignment="1">
      <alignment vertical="center"/>
    </xf>
    <xf numFmtId="0" fontId="18" fillId="21" borderId="2" xfId="0" applyFont="1" applyFill="1" applyBorder="1" applyAlignment="1">
      <alignment vertical="top" wrapText="1"/>
    </xf>
    <xf numFmtId="3" fontId="4" fillId="0" borderId="1" xfId="0" applyNumberFormat="1" applyFont="1" applyBorder="1"/>
    <xf numFmtId="3" fontId="0" fillId="0" borderId="1" xfId="0" applyNumberFormat="1" applyBorder="1"/>
    <xf numFmtId="3" fontId="4" fillId="16" borderId="1" xfId="0" applyNumberFormat="1" applyFont="1" applyFill="1" applyBorder="1"/>
    <xf numFmtId="0" fontId="2" fillId="16" borderId="2" xfId="0" applyNumberFormat="1" applyFont="1" applyFill="1" applyBorder="1" applyAlignment="1">
      <alignment vertical="center" wrapText="1"/>
    </xf>
    <xf numFmtId="0" fontId="2" fillId="16" borderId="3" xfId="0" applyNumberFormat="1" applyFont="1" applyFill="1" applyBorder="1" applyAlignment="1">
      <alignment vertical="center" wrapText="1"/>
    </xf>
    <xf numFmtId="0" fontId="2" fillId="16" borderId="0" xfId="0" applyNumberFormat="1" applyFont="1" applyFill="1" applyBorder="1" applyAlignment="1">
      <alignment vertical="center" wrapText="1"/>
    </xf>
    <xf numFmtId="0" fontId="18" fillId="21" borderId="1" xfId="0" applyFont="1" applyFill="1" applyBorder="1" applyAlignment="1">
      <alignment vertical="top" wrapText="1"/>
    </xf>
    <xf numFmtId="0" fontId="18" fillId="21" borderId="2" xfId="1" applyFont="1" applyFill="1" applyBorder="1" applyAlignment="1">
      <alignment vertical="top" wrapText="1"/>
    </xf>
    <xf numFmtId="3" fontId="4" fillId="0" borderId="1" xfId="1" applyNumberFormat="1" applyBorder="1"/>
    <xf numFmtId="3" fontId="4" fillId="16" borderId="1" xfId="1" applyNumberFormat="1" applyFont="1" applyFill="1" applyBorder="1"/>
    <xf numFmtId="3" fontId="4" fillId="0" borderId="1" xfId="0" applyNumberFormat="1" applyFont="1" applyBorder="1" applyAlignment="1">
      <alignment horizontal="right" wrapText="1"/>
    </xf>
    <xf numFmtId="3" fontId="4" fillId="0" borderId="1" xfId="1" applyNumberFormat="1" applyFont="1" applyBorder="1" applyAlignment="1">
      <alignment horizontal="right" vertical="top" wrapText="1"/>
    </xf>
    <xf numFmtId="3" fontId="0" fillId="0" borderId="1" xfId="0" applyNumberFormat="1" applyBorder="1" applyAlignment="1">
      <alignment horizontal="right"/>
    </xf>
    <xf numFmtId="3" fontId="4" fillId="0" borderId="1" xfId="1" applyNumberFormat="1" applyBorder="1" applyAlignment="1">
      <alignment horizontal="right"/>
    </xf>
    <xf numFmtId="3" fontId="0" fillId="0" borderId="1" xfId="0" applyNumberFormat="1" applyBorder="1" applyAlignment="1">
      <alignment horizontal="right" wrapText="1"/>
    </xf>
    <xf numFmtId="9" fontId="4" fillId="0" borderId="1" xfId="0" applyNumberFormat="1" applyFont="1" applyFill="1" applyBorder="1" applyAlignment="1">
      <alignment vertical="center" wrapText="1"/>
    </xf>
    <xf numFmtId="0" fontId="12" fillId="21" borderId="2" xfId="0" applyFont="1" applyFill="1" applyBorder="1" applyAlignment="1">
      <alignment vertical="top" wrapText="1"/>
    </xf>
    <xf numFmtId="0" fontId="14" fillId="0" borderId="0" xfId="0" applyNumberFormat="1" applyFont="1" applyAlignment="1">
      <alignment vertical="top" wrapText="1"/>
    </xf>
    <xf numFmtId="3" fontId="4" fillId="0" borderId="6" xfId="0" applyNumberFormat="1" applyFont="1" applyFill="1" applyBorder="1" applyAlignment="1">
      <alignment horizontal="right"/>
    </xf>
    <xf numFmtId="3" fontId="0" fillId="4" borderId="8" xfId="0" applyNumberFormat="1" applyFill="1" applyBorder="1" applyAlignment="1">
      <alignment vertical="center"/>
    </xf>
    <xf numFmtId="3" fontId="0" fillId="4" borderId="1" xfId="0" applyNumberFormat="1" applyFill="1" applyBorder="1" applyAlignment="1">
      <alignment vertical="center"/>
    </xf>
    <xf numFmtId="3" fontId="4" fillId="16" borderId="1" xfId="0" applyNumberFormat="1" applyFont="1" applyFill="1" applyBorder="1" applyAlignment="1">
      <alignment horizontal="right"/>
    </xf>
    <xf numFmtId="3" fontId="4" fillId="16" borderId="1" xfId="1" applyNumberFormat="1" applyFont="1" applyFill="1" applyBorder="1" applyAlignment="1">
      <alignment horizontal="right"/>
    </xf>
    <xf numFmtId="1" fontId="0" fillId="0" borderId="1" xfId="0" applyNumberFormat="1" applyBorder="1" applyAlignment="1">
      <alignment vertical="center"/>
    </xf>
    <xf numFmtId="0" fontId="1" fillId="0" borderId="1" xfId="0" applyFont="1" applyBorder="1" applyAlignment="1">
      <alignment horizontal="right" vertical="top" wrapText="1"/>
    </xf>
    <xf numFmtId="3" fontId="4" fillId="5" borderId="9" xfId="0" applyNumberFormat="1" applyFont="1" applyFill="1" applyBorder="1" applyAlignment="1">
      <alignment horizontal="right"/>
    </xf>
    <xf numFmtId="0" fontId="2" fillId="0" borderId="0" xfId="0" applyFont="1" applyFill="1"/>
    <xf numFmtId="0" fontId="2" fillId="0" borderId="0" xfId="0" applyFont="1" applyFill="1" applyAlignment="1">
      <alignment horizontal="right" vertical="center"/>
    </xf>
    <xf numFmtId="0" fontId="2" fillId="0" borderId="0" xfId="0" applyFont="1" applyFill="1" applyAlignment="1">
      <alignment vertical="center"/>
    </xf>
    <xf numFmtId="0" fontId="23" fillId="18" borderId="2" xfId="0" applyFont="1" applyFill="1" applyBorder="1" applyAlignment="1">
      <alignment horizontal="left" vertical="center"/>
    </xf>
    <xf numFmtId="0" fontId="23" fillId="18" borderId="5" xfId="0" applyFont="1" applyFill="1" applyBorder="1" applyAlignment="1">
      <alignment horizontal="left" vertical="center"/>
    </xf>
    <xf numFmtId="0" fontId="23" fillId="18" borderId="3" xfId="0" applyFont="1" applyFill="1" applyBorder="1" applyAlignment="1">
      <alignment horizontal="left" vertical="center"/>
    </xf>
    <xf numFmtId="0" fontId="35" fillId="20" borderId="2" xfId="0" applyFont="1" applyFill="1" applyBorder="1" applyAlignment="1">
      <alignment horizontal="left" vertical="center"/>
    </xf>
    <xf numFmtId="0" fontId="35" fillId="20" borderId="5" xfId="0" applyFont="1" applyFill="1" applyBorder="1" applyAlignment="1">
      <alignment horizontal="left" vertical="center"/>
    </xf>
    <xf numFmtId="0" fontId="35" fillId="20" borderId="3" xfId="0" applyFont="1" applyFill="1" applyBorder="1" applyAlignment="1">
      <alignment horizontal="left" vertical="center"/>
    </xf>
    <xf numFmtId="0" fontId="20" fillId="16" borderId="1" xfId="0" applyFont="1" applyFill="1" applyBorder="1" applyAlignment="1">
      <alignment horizontal="left" vertical="center" wrapText="1"/>
    </xf>
    <xf numFmtId="9" fontId="36" fillId="19" borderId="2" xfId="0" applyNumberFormat="1" applyFont="1" applyFill="1" applyBorder="1" applyAlignment="1">
      <alignment vertical="center" wrapText="1"/>
    </xf>
    <xf numFmtId="3" fontId="4" fillId="16" borderId="1" xfId="0" applyNumberFormat="1" applyFont="1" applyFill="1" applyBorder="1" applyAlignment="1">
      <alignment horizontal="center" vertical="center"/>
    </xf>
    <xf numFmtId="3" fontId="4" fillId="5" borderId="1" xfId="0" applyNumberFormat="1" applyFont="1" applyFill="1" applyBorder="1" applyAlignment="1">
      <alignment horizontal="center" vertical="center" wrapText="1"/>
    </xf>
    <xf numFmtId="0" fontId="18" fillId="21" borderId="2" xfId="0" applyFont="1" applyFill="1" applyBorder="1" applyAlignment="1">
      <alignment horizontal="center" vertical="center" wrapText="1"/>
    </xf>
    <xf numFmtId="0" fontId="37" fillId="17" borderId="0" xfId="0" applyFont="1" applyFill="1" applyBorder="1" applyAlignment="1">
      <alignment vertical="center"/>
    </xf>
    <xf numFmtId="0" fontId="37" fillId="18" borderId="1" xfId="0" applyFont="1" applyFill="1" applyBorder="1" applyAlignment="1">
      <alignment horizontal="center" vertical="center" wrapText="1"/>
    </xf>
    <xf numFmtId="0" fontId="37" fillId="20" borderId="2" xfId="0" applyFont="1" applyFill="1" applyBorder="1" applyAlignment="1">
      <alignment horizontal="left" vertical="center"/>
    </xf>
    <xf numFmtId="0" fontId="16" fillId="17" borderId="0" xfId="0" applyNumberFormat="1" applyFont="1" applyFill="1" applyBorder="1" applyAlignment="1">
      <alignment vertical="center" wrapText="1"/>
    </xf>
    <xf numFmtId="0" fontId="16" fillId="16" borderId="1" xfId="0" applyNumberFormat="1" applyFont="1" applyFill="1" applyBorder="1" applyAlignment="1">
      <alignment vertical="center" wrapText="1"/>
    </xf>
    <xf numFmtId="9" fontId="16" fillId="4" borderId="1" xfId="0" applyNumberFormat="1" applyFont="1" applyFill="1" applyBorder="1" applyAlignment="1">
      <alignment vertical="center" wrapText="1"/>
    </xf>
    <xf numFmtId="9" fontId="16" fillId="17" borderId="1" xfId="0" applyNumberFormat="1" applyFont="1" applyFill="1" applyBorder="1" applyAlignment="1">
      <alignment vertical="center" wrapText="1"/>
    </xf>
    <xf numFmtId="0" fontId="16" fillId="16" borderId="3" xfId="0" applyNumberFormat="1" applyFont="1" applyFill="1" applyBorder="1" applyAlignment="1">
      <alignment vertical="center" wrapText="1"/>
    </xf>
    <xf numFmtId="9" fontId="16" fillId="17" borderId="0" xfId="0" applyNumberFormat="1" applyFont="1" applyFill="1" applyBorder="1" applyAlignment="1">
      <alignment vertical="center" wrapText="1"/>
    </xf>
    <xf numFmtId="164" fontId="16" fillId="17" borderId="0" xfId="0" applyNumberFormat="1" applyFont="1" applyFill="1" applyBorder="1" applyAlignment="1">
      <alignment vertical="center" wrapText="1"/>
    </xf>
    <xf numFmtId="9" fontId="16" fillId="0" borderId="1" xfId="0" applyNumberFormat="1" applyFont="1" applyBorder="1" applyAlignment="1">
      <alignment vertical="center" wrapText="1"/>
    </xf>
    <xf numFmtId="0" fontId="16" fillId="0" borderId="1" xfId="0" applyFont="1" applyBorder="1" applyAlignment="1">
      <alignment vertical="center"/>
    </xf>
    <xf numFmtId="3" fontId="16" fillId="0" borderId="1" xfId="0" applyNumberFormat="1" applyFont="1" applyBorder="1" applyAlignment="1">
      <alignment vertical="center" wrapText="1"/>
    </xf>
    <xf numFmtId="165" fontId="16" fillId="17" borderId="1" xfId="0" applyNumberFormat="1" applyFont="1" applyFill="1" applyBorder="1" applyAlignment="1" applyProtection="1">
      <alignment vertical="center" wrapText="1"/>
    </xf>
    <xf numFmtId="1" fontId="16" fillId="0" borderId="1" xfId="0" applyNumberFormat="1" applyFont="1" applyBorder="1" applyAlignment="1">
      <alignment vertical="center" wrapText="1"/>
    </xf>
    <xf numFmtId="9" fontId="30" fillId="0" borderId="1" xfId="0" applyNumberFormat="1" applyFont="1" applyFill="1" applyBorder="1" applyAlignment="1">
      <alignment horizontal="center" vertical="center" wrapText="1"/>
    </xf>
    <xf numFmtId="0" fontId="19" fillId="3" borderId="1" xfId="0" applyFont="1" applyFill="1" applyBorder="1" applyAlignment="1">
      <alignment horizontal="right" vertical="top" wrapText="1"/>
    </xf>
    <xf numFmtId="1" fontId="16" fillId="4" borderId="1" xfId="0" applyNumberFormat="1" applyFont="1" applyFill="1" applyBorder="1" applyAlignment="1">
      <alignment vertical="center" wrapText="1"/>
    </xf>
    <xf numFmtId="9" fontId="16" fillId="19" borderId="1" xfId="0" applyNumberFormat="1" applyFont="1" applyFill="1" applyBorder="1" applyAlignment="1">
      <alignment vertical="center" wrapText="1"/>
    </xf>
    <xf numFmtId="0" fontId="27" fillId="16" borderId="1" xfId="0" applyNumberFormat="1" applyFont="1" applyFill="1" applyBorder="1" applyAlignment="1">
      <alignment vertical="center" wrapText="1"/>
    </xf>
    <xf numFmtId="3" fontId="16" fillId="4" borderId="1" xfId="0" applyNumberFormat="1" applyFont="1" applyFill="1" applyBorder="1" applyAlignment="1">
      <alignment vertical="center" wrapText="1"/>
    </xf>
    <xf numFmtId="0" fontId="30" fillId="0" borderId="0" xfId="0" applyFont="1" applyAlignment="1">
      <alignment horizontal="right" vertical="top" wrapText="1"/>
    </xf>
    <xf numFmtId="0" fontId="30" fillId="0" borderId="0" xfId="0" applyFont="1" applyAlignment="1">
      <alignment horizontal="left" vertical="top" wrapText="1"/>
    </xf>
    <xf numFmtId="3" fontId="0" fillId="4" borderId="1" xfId="0" applyNumberFormat="1" applyFill="1" applyBorder="1"/>
    <xf numFmtId="1" fontId="16" fillId="0" borderId="1" xfId="0" applyNumberFormat="1" applyFont="1" applyFill="1" applyBorder="1" applyAlignment="1">
      <alignment vertical="center" wrapText="1"/>
    </xf>
    <xf numFmtId="9" fontId="16" fillId="0" borderId="1" xfId="0" applyNumberFormat="1" applyFont="1" applyFill="1" applyBorder="1" applyAlignment="1">
      <alignment vertical="center" wrapText="1"/>
    </xf>
    <xf numFmtId="164" fontId="16" fillId="0" borderId="1" xfId="0" applyNumberFormat="1" applyFont="1" applyFill="1" applyBorder="1" applyAlignment="1">
      <alignment vertical="center" wrapText="1"/>
    </xf>
    <xf numFmtId="164" fontId="16" fillId="0" borderId="1" xfId="0" applyNumberFormat="1" applyFont="1" applyFill="1" applyBorder="1" applyAlignment="1">
      <alignment horizontal="right" vertical="center" wrapText="1"/>
    </xf>
    <xf numFmtId="3" fontId="16" fillId="0" borderId="1" xfId="0" applyNumberFormat="1" applyFont="1" applyFill="1" applyBorder="1" applyAlignment="1">
      <alignment vertical="center" wrapText="1"/>
    </xf>
    <xf numFmtId="9" fontId="16" fillId="4" borderId="1" xfId="0" applyNumberFormat="1" applyFont="1" applyFill="1" applyBorder="1" applyAlignment="1">
      <alignment horizontal="right" vertical="center" wrapText="1"/>
    </xf>
    <xf numFmtId="3" fontId="30" fillId="0" borderId="1" xfId="0" applyNumberFormat="1" applyFont="1" applyBorder="1" applyAlignment="1"/>
    <xf numFmtId="1" fontId="16" fillId="0" borderId="1" xfId="0" applyNumberFormat="1" applyFont="1" applyBorder="1" applyAlignment="1">
      <alignment horizontal="right" vertical="center" wrapText="1"/>
    </xf>
    <xf numFmtId="0" fontId="16" fillId="17" borderId="0" xfId="0" applyNumberFormat="1" applyFont="1" applyFill="1" applyBorder="1" applyAlignment="1">
      <alignment horizontal="right" vertical="center" wrapText="1"/>
    </xf>
    <xf numFmtId="0" fontId="37" fillId="20" borderId="2" xfId="0" applyFont="1" applyFill="1" applyBorder="1" applyAlignment="1">
      <alignment horizontal="right" vertical="center"/>
    </xf>
    <xf numFmtId="0" fontId="16" fillId="16" borderId="1" xfId="0" applyNumberFormat="1" applyFont="1" applyFill="1" applyBorder="1" applyAlignment="1">
      <alignment horizontal="right" vertical="center" wrapText="1"/>
    </xf>
    <xf numFmtId="9" fontId="16" fillId="17" borderId="1" xfId="0" applyNumberFormat="1" applyFont="1" applyFill="1" applyBorder="1" applyAlignment="1">
      <alignment horizontal="right" vertical="center" wrapText="1"/>
    </xf>
    <xf numFmtId="0" fontId="16" fillId="16" borderId="3" xfId="0" applyNumberFormat="1" applyFont="1" applyFill="1" applyBorder="1" applyAlignment="1">
      <alignment horizontal="right" vertical="center" wrapText="1"/>
    </xf>
    <xf numFmtId="9" fontId="16" fillId="17" borderId="0" xfId="0" applyNumberFormat="1" applyFont="1" applyFill="1" applyBorder="1" applyAlignment="1">
      <alignment horizontal="right" vertical="center" wrapText="1"/>
    </xf>
    <xf numFmtId="9" fontId="16" fillId="0" borderId="1" xfId="0" applyNumberFormat="1" applyFont="1" applyBorder="1" applyAlignment="1">
      <alignment horizontal="right" vertical="center" wrapText="1"/>
    </xf>
    <xf numFmtId="164" fontId="16" fillId="17" borderId="0" xfId="0" applyNumberFormat="1" applyFont="1" applyFill="1" applyBorder="1" applyAlignment="1">
      <alignment horizontal="right" vertical="center" wrapText="1"/>
    </xf>
    <xf numFmtId="9" fontId="16" fillId="0" borderId="1" xfId="0" applyNumberFormat="1" applyFont="1" applyFill="1" applyBorder="1" applyAlignment="1">
      <alignment horizontal="right" vertical="center" wrapText="1"/>
    </xf>
    <xf numFmtId="0" fontId="16" fillId="0" borderId="1" xfId="0" applyFont="1" applyBorder="1" applyAlignment="1">
      <alignment horizontal="right" vertical="center"/>
    </xf>
    <xf numFmtId="3" fontId="16" fillId="0" borderId="1" xfId="0" applyNumberFormat="1" applyFont="1" applyBorder="1" applyAlignment="1">
      <alignment horizontal="right" vertical="center" wrapText="1"/>
    </xf>
    <xf numFmtId="165" fontId="16" fillId="17" borderId="1" xfId="0" applyNumberFormat="1" applyFont="1" applyFill="1" applyBorder="1" applyAlignment="1" applyProtection="1">
      <alignment horizontal="right" vertical="center" wrapText="1"/>
    </xf>
    <xf numFmtId="1" fontId="16" fillId="4" borderId="1" xfId="0" applyNumberFormat="1" applyFont="1" applyFill="1" applyBorder="1" applyAlignment="1">
      <alignment horizontal="right" vertical="center" wrapText="1"/>
    </xf>
    <xf numFmtId="3" fontId="0" fillId="0" borderId="0" xfId="0" applyNumberFormat="1"/>
    <xf numFmtId="3" fontId="4" fillId="5" borderId="1" xfId="0" applyNumberFormat="1" applyFont="1" applyFill="1" applyBorder="1"/>
    <xf numFmtId="3" fontId="4" fillId="0" borderId="1" xfId="0" applyNumberFormat="1" applyFont="1" applyBorder="1" applyAlignment="1">
      <alignment wrapText="1"/>
    </xf>
    <xf numFmtId="3" fontId="0" fillId="5" borderId="1" xfId="0" applyNumberFormat="1" applyFill="1" applyBorder="1" applyAlignment="1">
      <alignment wrapText="1"/>
    </xf>
    <xf numFmtId="9" fontId="27" fillId="19" borderId="2" xfId="0" applyNumberFormat="1" applyFont="1" applyFill="1" applyBorder="1" applyAlignment="1">
      <alignment vertical="center" wrapText="1"/>
    </xf>
    <xf numFmtId="9" fontId="30" fillId="0" borderId="1" xfId="0" applyNumberFormat="1" applyFont="1" applyFill="1" applyBorder="1" applyAlignment="1">
      <alignment vertical="center" wrapText="1"/>
    </xf>
    <xf numFmtId="1" fontId="16" fillId="0" borderId="1" xfId="0" applyNumberFormat="1" applyFont="1" applyBorder="1" applyAlignment="1">
      <alignment horizontal="center" vertical="center" wrapText="1"/>
    </xf>
    <xf numFmtId="0" fontId="16" fillId="17" borderId="0" xfId="0" applyNumberFormat="1" applyFont="1" applyFill="1" applyBorder="1" applyAlignment="1">
      <alignment horizontal="center" vertical="center" wrapText="1"/>
    </xf>
    <xf numFmtId="0" fontId="16" fillId="16" borderId="1" xfId="0" applyNumberFormat="1" applyFont="1" applyFill="1" applyBorder="1" applyAlignment="1">
      <alignment horizontal="center" vertical="center" wrapText="1"/>
    </xf>
    <xf numFmtId="9" fontId="16" fillId="17" borderId="1" xfId="0" applyNumberFormat="1" applyFont="1" applyFill="1" applyBorder="1" applyAlignment="1">
      <alignment horizontal="center" vertical="center" wrapText="1"/>
    </xf>
    <xf numFmtId="0" fontId="16" fillId="16" borderId="3" xfId="0" applyNumberFormat="1" applyFont="1" applyFill="1" applyBorder="1" applyAlignment="1">
      <alignment horizontal="center" vertical="center" wrapText="1"/>
    </xf>
    <xf numFmtId="9" fontId="16" fillId="17" borderId="0" xfId="0" applyNumberFormat="1" applyFont="1" applyFill="1" applyBorder="1" applyAlignment="1">
      <alignment horizontal="center" vertical="center" wrapText="1"/>
    </xf>
    <xf numFmtId="9" fontId="16" fillId="0" borderId="1" xfId="0" applyNumberFormat="1" applyFont="1" applyBorder="1" applyAlignment="1">
      <alignment horizontal="center" vertical="center" wrapText="1"/>
    </xf>
    <xf numFmtId="164" fontId="16" fillId="17" borderId="0" xfId="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0" fontId="16" fillId="0" borderId="1" xfId="0" applyFont="1" applyBorder="1" applyAlignment="1">
      <alignment horizontal="center" vertical="center"/>
    </xf>
    <xf numFmtId="3" fontId="16" fillId="0" borderId="1" xfId="0" applyNumberFormat="1" applyFont="1" applyBorder="1" applyAlignment="1">
      <alignment horizontal="center" vertical="center" wrapText="1"/>
    </xf>
    <xf numFmtId="165" fontId="16" fillId="17" borderId="1" xfId="0" applyNumberFormat="1" applyFont="1" applyFill="1" applyBorder="1" applyAlignment="1" applyProtection="1">
      <alignment horizontal="center" vertical="center" wrapText="1"/>
    </xf>
    <xf numFmtId="0" fontId="35" fillId="20" borderId="2" xfId="0" applyFont="1" applyFill="1" applyBorder="1" applyAlignment="1">
      <alignment horizontal="left" vertical="center"/>
    </xf>
    <xf numFmtId="9" fontId="2" fillId="17" borderId="0" xfId="0" applyNumberFormat="1" applyFont="1" applyFill="1" applyBorder="1" applyAlignment="1">
      <alignment horizontal="right" vertical="center" wrapText="1"/>
    </xf>
    <xf numFmtId="3" fontId="4" fillId="0" borderId="1" xfId="1" applyNumberFormat="1" applyFont="1" applyBorder="1" applyAlignment="1">
      <alignment horizontal="right" wrapText="1"/>
    </xf>
    <xf numFmtId="3" fontId="16" fillId="5" borderId="1" xfId="0" applyNumberFormat="1" applyFont="1" applyFill="1" applyBorder="1" applyAlignment="1">
      <alignment vertical="center" wrapText="1"/>
    </xf>
    <xf numFmtId="1" fontId="16" fillId="5" borderId="1" xfId="0" applyNumberFormat="1" applyFont="1" applyFill="1" applyBorder="1" applyAlignment="1">
      <alignment vertical="center" wrapText="1"/>
    </xf>
    <xf numFmtId="0" fontId="4" fillId="0" borderId="0" xfId="0" applyFont="1" applyAlignment="1">
      <alignment wrapText="1"/>
    </xf>
    <xf numFmtId="0" fontId="0" fillId="0" borderId="0" xfId="0" applyAlignment="1"/>
    <xf numFmtId="9" fontId="2" fillId="0" borderId="1" xfId="0" applyNumberFormat="1" applyFont="1" applyFill="1" applyBorder="1" applyAlignment="1">
      <alignment vertical="center" wrapText="1"/>
    </xf>
    <xf numFmtId="1" fontId="2" fillId="0" borderId="1" xfId="0" applyNumberFormat="1" applyFont="1" applyFill="1" applyBorder="1" applyAlignment="1">
      <alignment vertical="center" wrapText="1"/>
    </xf>
    <xf numFmtId="9" fontId="2" fillId="17" borderId="1" xfId="0" applyNumberFormat="1" applyFont="1" applyFill="1" applyBorder="1" applyAlignment="1">
      <alignment horizontal="right" vertical="center" wrapText="1"/>
    </xf>
    <xf numFmtId="3" fontId="4" fillId="0" borderId="3" xfId="0" applyNumberFormat="1" applyFont="1" applyBorder="1" applyAlignment="1">
      <alignment horizontal="right" wrapText="1"/>
    </xf>
    <xf numFmtId="3" fontId="4" fillId="4" borderId="1" xfId="0" applyNumberFormat="1" applyFont="1" applyFill="1" applyBorder="1" applyAlignment="1">
      <alignment vertical="top" wrapText="1"/>
    </xf>
    <xf numFmtId="3" fontId="4" fillId="0" borderId="1" xfId="0" applyNumberFormat="1" applyFont="1" applyFill="1" applyBorder="1" applyAlignment="1">
      <alignment vertical="top" wrapText="1"/>
    </xf>
    <xf numFmtId="3" fontId="4" fillId="0" borderId="1" xfId="0" applyNumberFormat="1" applyFont="1" applyBorder="1" applyAlignment="1">
      <alignment vertical="top" wrapText="1"/>
    </xf>
    <xf numFmtId="3" fontId="4" fillId="0" borderId="1" xfId="0" applyNumberFormat="1" applyFont="1" applyBorder="1" applyAlignment="1">
      <alignment horizontal="center" vertical="center" wrapText="1"/>
    </xf>
    <xf numFmtId="164" fontId="16" fillId="4" borderId="1" xfId="0" applyNumberFormat="1" applyFont="1" applyFill="1" applyBorder="1" applyAlignment="1">
      <alignment horizontal="right" wrapText="1"/>
    </xf>
    <xf numFmtId="164" fontId="16" fillId="5" borderId="1" xfId="0" applyNumberFormat="1" applyFont="1" applyFill="1" applyBorder="1" applyAlignment="1">
      <alignment horizontal="right" wrapText="1"/>
    </xf>
    <xf numFmtId="164" fontId="16" fillId="0" borderId="1" xfId="0" applyNumberFormat="1" applyFont="1" applyFill="1" applyBorder="1" applyAlignment="1">
      <alignment horizontal="right" wrapText="1"/>
    </xf>
    <xf numFmtId="10" fontId="43" fillId="0" borderId="0" xfId="0" applyNumberFormat="1" applyFont="1" applyAlignment="1">
      <alignment horizontal="right"/>
    </xf>
    <xf numFmtId="3" fontId="4" fillId="0" borderId="1" xfId="0" applyNumberFormat="1" applyFont="1" applyFill="1" applyBorder="1" applyAlignment="1">
      <alignment horizontal="right" wrapText="1"/>
    </xf>
    <xf numFmtId="3" fontId="4" fillId="0" borderId="0" xfId="0" applyNumberFormat="1" applyFont="1" applyAlignment="1">
      <alignment horizontal="right"/>
    </xf>
    <xf numFmtId="3" fontId="42" fillId="0" borderId="0" xfId="0" applyNumberFormat="1" applyFont="1" applyAlignment="1">
      <alignment horizontal="right"/>
    </xf>
    <xf numFmtId="3" fontId="42" fillId="0" borderId="0" xfId="0" applyNumberFormat="1" applyFont="1" applyAlignment="1">
      <alignment horizontal="right" wrapText="1"/>
    </xf>
    <xf numFmtId="3" fontId="4" fillId="4" borderId="1" xfId="0" applyNumberFormat="1" applyFont="1" applyFill="1" applyBorder="1" applyAlignment="1">
      <alignment horizontal="right"/>
    </xf>
    <xf numFmtId="0" fontId="5" fillId="0" borderId="0" xfId="0" applyFont="1" applyBorder="1" applyAlignment="1">
      <alignment vertical="top" wrapText="1"/>
    </xf>
    <xf numFmtId="0" fontId="4" fillId="0" borderId="0" xfId="0" applyFont="1" applyAlignment="1">
      <alignment vertical="center"/>
    </xf>
    <xf numFmtId="3" fontId="4" fillId="4" borderId="1" xfId="0" applyNumberFormat="1" applyFont="1" applyFill="1" applyBorder="1" applyAlignment="1">
      <alignment wrapText="1"/>
    </xf>
    <xf numFmtId="0" fontId="6" fillId="0" borderId="0" xfId="0" applyFont="1" applyBorder="1" applyAlignment="1">
      <alignment horizontal="center" vertical="center"/>
    </xf>
    <xf numFmtId="9" fontId="30" fillId="0" borderId="1" xfId="0" applyNumberFormat="1" applyFont="1" applyBorder="1" applyAlignment="1">
      <alignment horizontal="left" vertical="top" wrapText="1"/>
    </xf>
    <xf numFmtId="0" fontId="30" fillId="0" borderId="0" xfId="0" applyFont="1" applyBorder="1"/>
    <xf numFmtId="1" fontId="13" fillId="4" borderId="1" xfId="0" applyNumberFormat="1" applyFont="1" applyFill="1" applyBorder="1" applyAlignment="1">
      <alignment horizontal="right" vertical="center"/>
    </xf>
    <xf numFmtId="0" fontId="4" fillId="14" borderId="2" xfId="0" applyFont="1" applyFill="1" applyBorder="1" applyAlignment="1">
      <alignment horizontal="left" vertical="center" wrapText="1"/>
    </xf>
    <xf numFmtId="0" fontId="0" fillId="14" borderId="3" xfId="0" applyFill="1" applyBorder="1" applyAlignment="1">
      <alignment horizontal="left" vertical="center" wrapText="1"/>
    </xf>
    <xf numFmtId="0" fontId="4" fillId="0" borderId="0" xfId="0" applyFont="1" applyAlignment="1">
      <alignment wrapText="1"/>
    </xf>
    <xf numFmtId="0" fontId="0" fillId="0" borderId="0" xfId="0" applyAlignment="1">
      <alignment wrapText="1"/>
    </xf>
    <xf numFmtId="0" fontId="14" fillId="0" borderId="0" xfId="0" applyFont="1" applyAlignment="1"/>
    <xf numFmtId="0" fontId="0" fillId="0" borderId="0" xfId="0" applyAlignment="1"/>
    <xf numFmtId="0" fontId="13" fillId="0" borderId="0" xfId="0" applyFont="1" applyBorder="1" applyAlignment="1">
      <alignment wrapText="1"/>
    </xf>
    <xf numFmtId="0" fontId="13" fillId="0" borderId="0" xfId="0" applyFont="1" applyAlignment="1">
      <alignment wrapText="1"/>
    </xf>
    <xf numFmtId="1" fontId="4" fillId="14" borderId="2" xfId="0" applyNumberFormat="1" applyFont="1" applyFill="1" applyBorder="1" applyAlignment="1">
      <alignment horizontal="left" vertical="center" wrapText="1"/>
    </xf>
    <xf numFmtId="1" fontId="4" fillId="14" borderId="3" xfId="0" applyNumberFormat="1" applyFont="1" applyFill="1" applyBorder="1" applyAlignment="1">
      <alignment horizontal="left" vertical="center" wrapText="1"/>
    </xf>
    <xf numFmtId="0" fontId="14" fillId="0" borderId="0" xfId="0" applyFont="1" applyAlignment="1">
      <alignment wrapText="1"/>
    </xf>
    <xf numFmtId="0" fontId="4" fillId="14" borderId="2" xfId="0" applyFont="1" applyFill="1" applyBorder="1" applyAlignment="1">
      <alignment horizontal="left" wrapText="1"/>
    </xf>
    <xf numFmtId="0" fontId="4" fillId="14" borderId="5" xfId="0" applyFont="1" applyFill="1" applyBorder="1" applyAlignment="1">
      <alignment horizontal="left" wrapText="1"/>
    </xf>
    <xf numFmtId="0" fontId="4" fillId="14" borderId="3" xfId="0" applyFont="1" applyFill="1" applyBorder="1" applyAlignment="1">
      <alignment horizontal="left" wrapText="1"/>
    </xf>
    <xf numFmtId="0" fontId="6" fillId="0" borderId="0" xfId="0" applyFont="1" applyFill="1" applyBorder="1" applyAlignment="1">
      <alignment horizontal="left" wrapText="1"/>
    </xf>
    <xf numFmtId="0" fontId="6" fillId="14" borderId="0" xfId="0" applyFont="1" applyFill="1" applyBorder="1" applyAlignment="1">
      <alignment wrapText="1"/>
    </xf>
    <xf numFmtId="0" fontId="6" fillId="14" borderId="2" xfId="0" applyFont="1" applyFill="1" applyBorder="1" applyAlignment="1">
      <alignment horizontal="left" wrapText="1"/>
    </xf>
    <xf numFmtId="0" fontId="6" fillId="14" borderId="5" xfId="0" applyFont="1" applyFill="1" applyBorder="1" applyAlignment="1">
      <alignment horizontal="left" wrapText="1"/>
    </xf>
    <xf numFmtId="0" fontId="6" fillId="14" borderId="3" xfId="0" applyFont="1" applyFill="1" applyBorder="1" applyAlignment="1">
      <alignment horizontal="left" wrapText="1"/>
    </xf>
    <xf numFmtId="0" fontId="6" fillId="0" borderId="0" xfId="0" applyFont="1" applyBorder="1" applyAlignment="1">
      <alignment wrapText="1"/>
    </xf>
    <xf numFmtId="0" fontId="4" fillId="4" borderId="0" xfId="0" applyFont="1" applyFill="1" applyAlignment="1">
      <alignment wrapText="1"/>
    </xf>
    <xf numFmtId="0" fontId="0" fillId="4" borderId="0" xfId="0" applyFill="1" applyAlignment="1">
      <alignment wrapText="1"/>
    </xf>
    <xf numFmtId="0" fontId="0" fillId="0" borderId="5" xfId="0" applyBorder="1" applyAlignment="1">
      <alignment horizontal="left" wrapText="1"/>
    </xf>
    <xf numFmtId="0" fontId="30" fillId="0" borderId="0" xfId="0" applyFont="1" applyFill="1" applyBorder="1" applyAlignment="1">
      <alignment vertical="center" wrapText="1"/>
    </xf>
    <xf numFmtId="0" fontId="30" fillId="0" borderId="0" xfId="0" applyFont="1" applyFill="1" applyBorder="1" applyAlignment="1">
      <alignment vertical="center"/>
    </xf>
    <xf numFmtId="0" fontId="0" fillId="0" borderId="0" xfId="0" applyFill="1" applyBorder="1" applyAlignment="1"/>
    <xf numFmtId="0" fontId="6" fillId="0" borderId="0" xfId="0" applyFont="1" applyBorder="1" applyAlignment="1">
      <alignment horizontal="left" wrapText="1"/>
    </xf>
    <xf numFmtId="0" fontId="6" fillId="14" borderId="2" xfId="0" applyFont="1" applyFill="1" applyBorder="1" applyAlignment="1">
      <alignment wrapText="1"/>
    </xf>
    <xf numFmtId="0" fontId="0" fillId="0" borderId="5" xfId="0" applyBorder="1" applyAlignment="1">
      <alignment wrapText="1"/>
    </xf>
    <xf numFmtId="0" fontId="0" fillId="0" borderId="3" xfId="0" applyBorder="1" applyAlignment="1">
      <alignment wrapText="1"/>
    </xf>
    <xf numFmtId="0" fontId="6" fillId="14" borderId="1" xfId="0" applyFont="1" applyFill="1" applyBorder="1" applyAlignment="1">
      <alignment wrapText="1"/>
    </xf>
    <xf numFmtId="0" fontId="0" fillId="0" borderId="1" xfId="0" applyBorder="1" applyAlignment="1">
      <alignment wrapText="1"/>
    </xf>
    <xf numFmtId="0" fontId="6" fillId="14" borderId="5" xfId="0" applyFont="1" applyFill="1" applyBorder="1" applyAlignment="1">
      <alignment wrapText="1"/>
    </xf>
    <xf numFmtId="0" fontId="6" fillId="14" borderId="3" xfId="0" applyFont="1" applyFill="1" applyBorder="1" applyAlignment="1">
      <alignment wrapText="1"/>
    </xf>
    <xf numFmtId="0" fontId="14" fillId="4" borderId="0" xfId="0" applyFont="1" applyFill="1" applyBorder="1" applyAlignment="1">
      <alignment vertical="top" wrapText="1"/>
    </xf>
    <xf numFmtId="0" fontId="14" fillId="4" borderId="7" xfId="0" applyFont="1" applyFill="1" applyBorder="1" applyAlignment="1">
      <alignment horizontal="left" vertical="top" wrapText="1"/>
    </xf>
    <xf numFmtId="0" fontId="14" fillId="4" borderId="7" xfId="0" applyFont="1" applyFill="1" applyBorder="1" applyAlignment="1">
      <alignment horizontal="left" wrapText="1"/>
    </xf>
    <xf numFmtId="9" fontId="4" fillId="14" borderId="2" xfId="0" applyNumberFormat="1" applyFont="1" applyFill="1" applyBorder="1" applyAlignment="1">
      <alignment vertical="center" wrapText="1"/>
    </xf>
    <xf numFmtId="0" fontId="0" fillId="14" borderId="3" xfId="0" applyFill="1" applyBorder="1" applyAlignment="1">
      <alignment wrapText="1"/>
    </xf>
    <xf numFmtId="0" fontId="6" fillId="4" borderId="0" xfId="0" applyFont="1" applyFill="1" applyBorder="1" applyAlignment="1">
      <alignment wrapText="1"/>
    </xf>
    <xf numFmtId="0" fontId="0" fillId="4" borderId="0" xfId="0" applyFill="1" applyBorder="1" applyAlignment="1">
      <alignment wrapText="1"/>
    </xf>
    <xf numFmtId="0" fontId="0" fillId="14" borderId="5" xfId="0" applyFill="1" applyBorder="1" applyAlignment="1">
      <alignment wrapText="1"/>
    </xf>
    <xf numFmtId="0" fontId="6" fillId="0" borderId="0" xfId="0" applyFont="1" applyFill="1" applyBorder="1" applyAlignment="1">
      <alignment wrapText="1"/>
    </xf>
    <xf numFmtId="0" fontId="6" fillId="0" borderId="0" xfId="0" applyFont="1" applyFill="1" applyAlignment="1">
      <alignment wrapText="1"/>
    </xf>
    <xf numFmtId="9" fontId="30" fillId="0" borderId="10" xfId="0" applyNumberFormat="1" applyFont="1" applyBorder="1" applyAlignment="1">
      <alignment horizontal="left" vertical="top" wrapText="1"/>
    </xf>
    <xf numFmtId="0" fontId="30" fillId="0" borderId="0" xfId="0" applyFont="1" applyAlignment="1">
      <alignment horizontal="left"/>
    </xf>
    <xf numFmtId="0" fontId="30" fillId="0" borderId="0" xfId="0" applyFont="1" applyAlignment="1">
      <alignment horizontal="left" wrapText="1"/>
    </xf>
    <xf numFmtId="0" fontId="18" fillId="3" borderId="1" xfId="0" applyFont="1" applyFill="1" applyBorder="1" applyAlignment="1">
      <alignment vertical="center" wrapText="1"/>
    </xf>
    <xf numFmtId="0" fontId="23" fillId="18" borderId="2" xfId="0" applyFont="1" applyFill="1" applyBorder="1" applyAlignment="1">
      <alignment horizontal="left" vertical="center"/>
    </xf>
    <xf numFmtId="0" fontId="23" fillId="18" borderId="5" xfId="0" applyFont="1" applyFill="1" applyBorder="1" applyAlignment="1">
      <alignment horizontal="left" vertical="center"/>
    </xf>
    <xf numFmtId="0" fontId="23" fillId="18" borderId="3" xfId="0" applyFont="1" applyFill="1" applyBorder="1" applyAlignment="1">
      <alignment horizontal="left" vertical="center"/>
    </xf>
    <xf numFmtId="0" fontId="35" fillId="20" borderId="2" xfId="0" applyFont="1" applyFill="1" applyBorder="1" applyAlignment="1">
      <alignment horizontal="left" vertical="center"/>
    </xf>
    <xf numFmtId="0" fontId="35" fillId="20" borderId="5" xfId="0" applyFont="1" applyFill="1" applyBorder="1" applyAlignment="1">
      <alignment horizontal="left" vertical="center"/>
    </xf>
    <xf numFmtId="0" fontId="35" fillId="20" borderId="3" xfId="0" applyFont="1" applyFill="1" applyBorder="1" applyAlignment="1">
      <alignment horizontal="left" vertical="center"/>
    </xf>
    <xf numFmtId="0" fontId="20" fillId="16" borderId="2" xfId="0" applyFont="1" applyFill="1" applyBorder="1" applyAlignment="1">
      <alignment horizontal="left" vertical="center" wrapText="1"/>
    </xf>
    <xf numFmtId="0" fontId="20" fillId="16" borderId="5" xfId="0" applyFont="1" applyFill="1" applyBorder="1" applyAlignment="1">
      <alignment horizontal="left" vertical="center" wrapText="1"/>
    </xf>
    <xf numFmtId="0" fontId="20" fillId="16" borderId="3" xfId="0" applyFont="1" applyFill="1" applyBorder="1" applyAlignment="1">
      <alignment horizontal="left" vertical="center" wrapText="1"/>
    </xf>
    <xf numFmtId="0" fontId="20" fillId="16" borderId="1" xfId="0" applyFont="1" applyFill="1" applyBorder="1" applyAlignment="1">
      <alignment horizontal="left" vertical="center" wrapText="1"/>
    </xf>
    <xf numFmtId="0" fontId="4" fillId="16" borderId="1" xfId="0" applyFont="1" applyFill="1" applyBorder="1" applyAlignment="1">
      <alignment vertical="center"/>
    </xf>
    <xf numFmtId="0" fontId="35" fillId="20" borderId="1" xfId="0" applyFont="1" applyFill="1" applyBorder="1" applyAlignment="1">
      <alignment horizontal="left" vertical="center"/>
    </xf>
    <xf numFmtId="0" fontId="20" fillId="16" borderId="1" xfId="0" applyFont="1" applyFill="1" applyBorder="1" applyAlignment="1">
      <alignment vertical="center" wrapText="1"/>
    </xf>
    <xf numFmtId="0" fontId="4" fillId="16" borderId="1" xfId="0" applyFont="1" applyFill="1" applyBorder="1" applyAlignment="1">
      <alignment vertical="center" wrapText="1"/>
    </xf>
    <xf numFmtId="0" fontId="0" fillId="16" borderId="1" xfId="0" applyFill="1" applyBorder="1" applyAlignment="1">
      <alignment vertical="center" wrapText="1"/>
    </xf>
    <xf numFmtId="0" fontId="20" fillId="16" borderId="2" xfId="0" applyFont="1" applyFill="1" applyBorder="1" applyAlignment="1">
      <alignment vertical="center" wrapText="1"/>
    </xf>
    <xf numFmtId="0" fontId="20" fillId="16" borderId="5" xfId="0" applyFont="1" applyFill="1" applyBorder="1" applyAlignment="1">
      <alignment vertical="center" wrapText="1"/>
    </xf>
    <xf numFmtId="0" fontId="20" fillId="16" borderId="3" xfId="0" applyFont="1" applyFill="1" applyBorder="1" applyAlignment="1">
      <alignment vertical="center" wrapText="1"/>
    </xf>
    <xf numFmtId="0" fontId="17" fillId="16" borderId="1" xfId="0" applyFont="1" applyFill="1" applyBorder="1" applyAlignment="1">
      <alignment vertical="center" wrapText="1"/>
    </xf>
    <xf numFmtId="164" fontId="30" fillId="0" borderId="1" xfId="0" applyNumberFormat="1" applyFont="1" applyFill="1" applyBorder="1" applyAlignment="1">
      <alignment horizontal="right" wrapText="1"/>
    </xf>
    <xf numFmtId="1" fontId="44" fillId="0" borderId="0" xfId="0" applyNumberFormat="1" applyFont="1"/>
  </cellXfs>
  <cellStyles count="3">
    <cellStyle name="Normal" xfId="0" builtinId="0"/>
    <cellStyle name="Normal 2" xfId="1"/>
    <cellStyle name="Percent 2" xfId="2"/>
  </cellStyles>
  <dxfs count="6">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5</xdr:col>
      <xdr:colOff>862012</xdr:colOff>
      <xdr:row>5</xdr:row>
      <xdr:rowOff>0</xdr:rowOff>
    </xdr:from>
    <xdr:ext cx="214313" cy="264560"/>
    <xdr:sp macro="" textlink="">
      <xdr:nvSpPr>
        <xdr:cNvPr id="2" name="TextBox 1"/>
        <xdr:cNvSpPr txBox="1"/>
      </xdr:nvSpPr>
      <xdr:spPr>
        <a:xfrm>
          <a:off x="4329112" y="1981200"/>
          <a:ext cx="21431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m\AppData\Local\Microsoft\Windows\INetCache\Content.Outlook\K1BHF4MO\Family%20Indicators%20proforma%20template%20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rporate/Performance%20Management/Performance%20Indicators/Family%20Indicators%20Collection%20(PA%20folder)/LDNPA%20National%20Park%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template"/>
      <sheetName val="Promoting Understanding"/>
      <sheetName val="Context data "/>
      <sheetName val="Sheet1"/>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template"/>
      <sheetName val="Promoting Understanding"/>
      <sheetName val="Context data "/>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T169"/>
  <sheetViews>
    <sheetView tabSelected="1" view="pageLayout" topLeftCell="A79" zoomScaleNormal="100" zoomScaleSheetLayoutView="80" workbookViewId="0">
      <selection activeCell="A80" sqref="A80:L91"/>
    </sheetView>
  </sheetViews>
  <sheetFormatPr defaultColWidth="9.140625" defaultRowHeight="12.75" x14ac:dyDescent="0.2"/>
  <cols>
    <col min="1" max="1" width="8.28515625" style="2" customWidth="1"/>
    <col min="2" max="2" width="4.7109375" style="2" customWidth="1"/>
    <col min="3" max="3" width="6" style="2" customWidth="1"/>
    <col min="4" max="4" width="18" style="2" customWidth="1"/>
    <col min="5" max="5" width="9.7109375" style="2" customWidth="1"/>
    <col min="6" max="6" width="11.85546875" style="2" customWidth="1"/>
    <col min="7" max="7" width="6.85546875" style="2" customWidth="1"/>
    <col min="8" max="8" width="6.140625" style="2" customWidth="1"/>
    <col min="9" max="9" width="15.42578125" style="2" bestFit="1" customWidth="1"/>
    <col min="10" max="10" width="12.7109375" style="2" customWidth="1"/>
    <col min="11" max="11" width="12.7109375" style="2" hidden="1" customWidth="1"/>
    <col min="12" max="12" width="12.28515625" style="2" customWidth="1"/>
    <col min="13" max="13" width="14.140625" style="2" customWidth="1"/>
    <col min="14" max="14" width="15.42578125" style="2" customWidth="1"/>
    <col min="15" max="15" width="8.5703125" style="2" customWidth="1"/>
    <col min="16" max="16" width="6.7109375" style="2" customWidth="1"/>
    <col min="17" max="17" width="18.42578125" style="2" customWidth="1"/>
    <col min="18" max="18" width="13" style="2" customWidth="1"/>
    <col min="19" max="19" width="12" style="2" customWidth="1"/>
    <col min="20" max="16384" width="9.140625" style="2"/>
  </cols>
  <sheetData>
    <row r="4" spans="1:19" ht="17.45" customHeight="1" x14ac:dyDescent="0.2">
      <c r="A4" s="7" t="s">
        <v>0</v>
      </c>
      <c r="B4" s="8"/>
      <c r="C4" s="1"/>
      <c r="D4" s="9"/>
      <c r="E4" s="8"/>
      <c r="F4" s="10" t="s">
        <v>104</v>
      </c>
      <c r="G4" s="11"/>
      <c r="H4" s="390"/>
      <c r="I4" s="420"/>
      <c r="J4" s="421"/>
      <c r="K4" s="422"/>
      <c r="L4" s="422"/>
      <c r="M4" s="11"/>
      <c r="N4" s="11"/>
      <c r="O4" s="11"/>
      <c r="P4" s="11"/>
      <c r="Q4" s="11"/>
      <c r="R4" s="12"/>
    </row>
    <row r="5" spans="1:19" ht="18" x14ac:dyDescent="0.2">
      <c r="A5" s="7"/>
      <c r="B5" s="8"/>
      <c r="C5" s="1"/>
      <c r="D5" s="9"/>
      <c r="E5" s="8"/>
      <c r="F5" s="10"/>
      <c r="G5" s="11"/>
      <c r="H5" s="11"/>
      <c r="M5" s="11"/>
      <c r="N5" s="11"/>
      <c r="O5" s="11"/>
      <c r="P5" s="11"/>
      <c r="Q5" s="11"/>
      <c r="R5" s="12"/>
    </row>
    <row r="6" spans="1:19" x14ac:dyDescent="0.2">
      <c r="A6" s="15"/>
      <c r="B6" s="15"/>
      <c r="C6" s="15"/>
      <c r="D6" s="30"/>
      <c r="E6" s="15"/>
      <c r="F6" s="15"/>
      <c r="G6" s="15"/>
      <c r="H6" s="15"/>
      <c r="I6" s="30"/>
      <c r="J6" s="15"/>
      <c r="K6" s="15"/>
      <c r="L6" s="13"/>
      <c r="R6" s="19"/>
    </row>
    <row r="7" spans="1:19" ht="38.25" x14ac:dyDescent="0.2">
      <c r="A7" s="110" t="s">
        <v>7</v>
      </c>
      <c r="B7" s="110"/>
      <c r="C7" s="424" t="s">
        <v>48</v>
      </c>
      <c r="D7" s="429"/>
      <c r="E7" s="430"/>
      <c r="F7" s="31"/>
      <c r="G7" s="13"/>
      <c r="H7" s="18"/>
      <c r="I7" s="32"/>
      <c r="J7" s="59" t="s">
        <v>91</v>
      </c>
      <c r="K7" s="59" t="s">
        <v>86</v>
      </c>
      <c r="L7" s="59" t="s">
        <v>85</v>
      </c>
      <c r="N7" s="108"/>
      <c r="O7" s="108"/>
      <c r="P7" s="108"/>
      <c r="R7" s="59" t="s">
        <v>84</v>
      </c>
    </row>
    <row r="8" spans="1:19" x14ac:dyDescent="0.2">
      <c r="A8" s="15"/>
      <c r="B8" s="15"/>
      <c r="C8" s="124">
        <v>1</v>
      </c>
      <c r="D8" s="249" t="s">
        <v>26</v>
      </c>
      <c r="E8" s="138">
        <v>8</v>
      </c>
      <c r="F8" s="126"/>
      <c r="G8" s="130"/>
      <c r="H8" s="393"/>
      <c r="I8" s="249" t="s">
        <v>26</v>
      </c>
      <c r="J8" s="135">
        <v>16</v>
      </c>
      <c r="K8" s="135">
        <v>743</v>
      </c>
      <c r="L8" s="129">
        <f>J8/R8</f>
        <v>6.0836501901140684E-2</v>
      </c>
      <c r="M8" s="218"/>
      <c r="N8" s="130"/>
      <c r="O8" s="130"/>
      <c r="P8" s="164"/>
      <c r="Q8" s="23" t="s">
        <v>26</v>
      </c>
      <c r="R8" s="283">
        <v>263</v>
      </c>
      <c r="S8" s="218"/>
    </row>
    <row r="9" spans="1:19" ht="14.25" x14ac:dyDescent="0.2">
      <c r="A9" s="15"/>
      <c r="B9" s="15"/>
      <c r="C9" s="124">
        <v>2</v>
      </c>
      <c r="D9" s="248" t="s">
        <v>32</v>
      </c>
      <c r="E9" s="131">
        <v>5</v>
      </c>
      <c r="F9" s="132"/>
      <c r="G9" s="130"/>
      <c r="H9" s="393"/>
      <c r="I9" s="251" t="s">
        <v>31</v>
      </c>
      <c r="J9" s="128">
        <v>33</v>
      </c>
      <c r="K9" s="128">
        <v>625</v>
      </c>
      <c r="L9" s="129">
        <f t="shared" ref="L9:L17" si="0">J9/R9</f>
        <v>1.5895953757225433E-2</v>
      </c>
      <c r="N9" s="130"/>
      <c r="O9" s="130"/>
      <c r="P9" s="164"/>
      <c r="Q9" s="17" t="s">
        <v>31</v>
      </c>
      <c r="R9" s="283">
        <v>2076</v>
      </c>
    </row>
    <row r="10" spans="1:19" x14ac:dyDescent="0.2">
      <c r="A10" s="15"/>
      <c r="B10" s="15"/>
      <c r="C10" s="124">
        <v>3</v>
      </c>
      <c r="D10" s="247" t="s">
        <v>34</v>
      </c>
      <c r="E10" s="125">
        <v>4</v>
      </c>
      <c r="F10" s="126"/>
      <c r="G10" s="130"/>
      <c r="H10" s="393"/>
      <c r="I10" s="252" t="s">
        <v>27</v>
      </c>
      <c r="J10" s="115">
        <v>46</v>
      </c>
      <c r="K10" s="115">
        <v>5196</v>
      </c>
      <c r="L10" s="129">
        <f t="shared" si="0"/>
        <v>6.1911170928667561E-2</v>
      </c>
      <c r="N10" s="130"/>
      <c r="O10" s="130"/>
      <c r="P10" s="163"/>
      <c r="Q10" s="25" t="s">
        <v>27</v>
      </c>
      <c r="R10" s="283">
        <v>743</v>
      </c>
    </row>
    <row r="11" spans="1:19" x14ac:dyDescent="0.2">
      <c r="A11" s="15"/>
      <c r="B11" s="15"/>
      <c r="C11" s="124">
        <v>3</v>
      </c>
      <c r="D11" s="254" t="s">
        <v>33</v>
      </c>
      <c r="E11" s="134">
        <v>3.3</v>
      </c>
      <c r="F11" s="126"/>
      <c r="G11" s="130"/>
      <c r="H11" s="393"/>
      <c r="I11" s="255" t="s">
        <v>28</v>
      </c>
      <c r="J11" s="137">
        <v>80</v>
      </c>
      <c r="K11" s="137">
        <v>2063</v>
      </c>
      <c r="L11" s="129">
        <f t="shared" si="0"/>
        <v>4.456824512534819E-2</v>
      </c>
      <c r="N11" s="130"/>
      <c r="O11" s="130"/>
      <c r="P11" s="163"/>
      <c r="Q11" s="22" t="s">
        <v>28</v>
      </c>
      <c r="R11" s="283">
        <v>1795</v>
      </c>
    </row>
    <row r="12" spans="1:19" x14ac:dyDescent="0.2">
      <c r="A12" s="15"/>
      <c r="B12" s="15"/>
      <c r="C12" s="124">
        <v>3</v>
      </c>
      <c r="D12" s="255" t="s">
        <v>28</v>
      </c>
      <c r="E12" s="138">
        <v>3</v>
      </c>
      <c r="F12" s="126"/>
      <c r="G12" s="130"/>
      <c r="H12" s="393"/>
      <c r="I12" s="253" t="s">
        <v>29</v>
      </c>
      <c r="J12" s="117">
        <v>9</v>
      </c>
      <c r="K12" s="115">
        <v>2123</v>
      </c>
      <c r="L12" s="129">
        <f t="shared" si="0"/>
        <v>1.4285714285714285E-2</v>
      </c>
      <c r="N12" s="130"/>
      <c r="O12" s="130"/>
      <c r="P12" s="164"/>
      <c r="Q12" s="20" t="s">
        <v>29</v>
      </c>
      <c r="R12" s="283">
        <v>630</v>
      </c>
    </row>
    <row r="13" spans="1:19" x14ac:dyDescent="0.2">
      <c r="A13" s="15"/>
      <c r="B13" s="15"/>
      <c r="C13" s="124">
        <v>3</v>
      </c>
      <c r="D13" s="250" t="s">
        <v>30</v>
      </c>
      <c r="E13" s="134">
        <v>3</v>
      </c>
      <c r="F13" s="126"/>
      <c r="G13" s="130"/>
      <c r="H13" s="393"/>
      <c r="I13" s="247" t="s">
        <v>34</v>
      </c>
      <c r="J13" s="117">
        <v>73</v>
      </c>
      <c r="K13" s="117">
        <v>1780</v>
      </c>
      <c r="L13" s="129">
        <f t="shared" si="0"/>
        <v>4.1242937853107342E-2</v>
      </c>
      <c r="M13" s="222"/>
      <c r="N13" s="130"/>
      <c r="O13" s="130"/>
      <c r="P13" s="164"/>
      <c r="Q13" s="27" t="s">
        <v>34</v>
      </c>
      <c r="R13" s="283">
        <v>1770</v>
      </c>
    </row>
    <row r="14" spans="1:19" ht="21" customHeight="1" x14ac:dyDescent="0.2">
      <c r="A14" s="15"/>
      <c r="B14" s="15"/>
      <c r="C14" s="124">
        <v>7</v>
      </c>
      <c r="D14" s="251" t="s">
        <v>31</v>
      </c>
      <c r="E14" s="125">
        <v>1</v>
      </c>
      <c r="F14" s="126"/>
      <c r="G14" s="130"/>
      <c r="H14" s="393"/>
      <c r="I14" s="256" t="s">
        <v>35</v>
      </c>
      <c r="J14" s="135">
        <v>1</v>
      </c>
      <c r="K14" s="135">
        <v>1773</v>
      </c>
      <c r="L14" s="129">
        <f t="shared" si="0"/>
        <v>4.4052863436123352E-3</v>
      </c>
      <c r="M14" s="78" t="s">
        <v>133</v>
      </c>
      <c r="O14" s="130"/>
      <c r="P14" s="164"/>
      <c r="Q14" s="118" t="s">
        <v>35</v>
      </c>
      <c r="R14" s="283">
        <v>227</v>
      </c>
    </row>
    <row r="15" spans="1:19" ht="14.25" x14ac:dyDescent="0.2">
      <c r="A15" s="15"/>
      <c r="B15" s="15"/>
      <c r="C15" s="124">
        <v>7</v>
      </c>
      <c r="D15" s="252" t="s">
        <v>27</v>
      </c>
      <c r="E15" s="131">
        <v>1</v>
      </c>
      <c r="F15" s="132"/>
      <c r="G15" s="130"/>
      <c r="H15" s="393"/>
      <c r="I15" s="254" t="s">
        <v>33</v>
      </c>
      <c r="J15" s="115">
        <v>5</v>
      </c>
      <c r="K15" s="115">
        <v>264</v>
      </c>
      <c r="L15" s="129">
        <f t="shared" si="0"/>
        <v>2.3331777881474567E-3</v>
      </c>
      <c r="M15" s="78" t="s">
        <v>133</v>
      </c>
      <c r="N15" s="130"/>
      <c r="O15" s="130"/>
      <c r="P15" s="164"/>
      <c r="Q15" s="26" t="s">
        <v>33</v>
      </c>
      <c r="R15" s="283">
        <v>2143</v>
      </c>
    </row>
    <row r="16" spans="1:19" ht="14.25" x14ac:dyDescent="0.2">
      <c r="A16" s="15"/>
      <c r="B16" s="15"/>
      <c r="C16" s="124">
        <v>7</v>
      </c>
      <c r="D16" s="253" t="s">
        <v>29</v>
      </c>
      <c r="E16" s="131">
        <v>1</v>
      </c>
      <c r="F16" s="132"/>
      <c r="G16" s="130"/>
      <c r="H16" s="393"/>
      <c r="I16" s="250" t="s">
        <v>30</v>
      </c>
      <c r="J16" s="133">
        <v>9</v>
      </c>
      <c r="K16" s="133">
        <v>2155</v>
      </c>
      <c r="L16" s="129">
        <f t="shared" si="0"/>
        <v>1.7297712857966558E-3</v>
      </c>
      <c r="M16" s="78" t="s">
        <v>133</v>
      </c>
      <c r="N16" s="130"/>
      <c r="O16" s="130"/>
      <c r="P16" s="164"/>
      <c r="Q16" s="116" t="s">
        <v>30</v>
      </c>
      <c r="R16" s="283">
        <v>5203</v>
      </c>
    </row>
    <row r="17" spans="1:19" ht="14.25" x14ac:dyDescent="0.2">
      <c r="A17" s="15"/>
      <c r="B17" s="15"/>
      <c r="C17" s="124">
        <v>10</v>
      </c>
      <c r="D17" s="256" t="s">
        <v>35</v>
      </c>
      <c r="E17" s="131" t="s">
        <v>115</v>
      </c>
      <c r="F17" s="132"/>
      <c r="G17" s="130"/>
      <c r="H17" s="393"/>
      <c r="I17" s="248" t="s">
        <v>32</v>
      </c>
      <c r="J17" s="286">
        <v>75</v>
      </c>
      <c r="K17" s="133">
        <v>227</v>
      </c>
      <c r="L17" s="129">
        <f t="shared" si="0"/>
        <v>3.5095928872250819E-2</v>
      </c>
      <c r="M17" s="222"/>
      <c r="N17" s="130"/>
      <c r="O17" s="130"/>
      <c r="P17" s="163"/>
      <c r="Q17" s="24" t="s">
        <v>32</v>
      </c>
      <c r="R17" s="283">
        <v>2137</v>
      </c>
    </row>
    <row r="18" spans="1:19" ht="53.25" customHeight="1" x14ac:dyDescent="0.2">
      <c r="A18" s="15"/>
      <c r="B18" s="15"/>
      <c r="F18" s="15"/>
      <c r="G18" s="15"/>
      <c r="H18" s="15"/>
      <c r="I18" s="431" t="s">
        <v>135</v>
      </c>
      <c r="J18" s="431"/>
      <c r="K18" s="431"/>
      <c r="L18" s="431"/>
      <c r="M18" s="431"/>
      <c r="N18" s="162"/>
      <c r="O18" s="162"/>
      <c r="P18" s="162"/>
      <c r="Q18" s="432" t="s">
        <v>134</v>
      </c>
      <c r="R18" s="432"/>
    </row>
    <row r="19" spans="1:19" x14ac:dyDescent="0.2">
      <c r="A19" s="15"/>
      <c r="B19" s="15"/>
      <c r="C19" s="15"/>
      <c r="D19" s="30"/>
      <c r="E19" s="15"/>
      <c r="F19" s="15"/>
      <c r="G19" s="15"/>
      <c r="H19" s="15"/>
      <c r="R19" s="6"/>
    </row>
    <row r="20" spans="1:19" x14ac:dyDescent="0.2">
      <c r="A20" s="15"/>
      <c r="B20" s="15"/>
      <c r="C20" s="15"/>
      <c r="D20" s="122"/>
      <c r="E20" s="15"/>
      <c r="F20" s="15"/>
      <c r="G20" s="15"/>
      <c r="H20" s="15"/>
    </row>
    <row r="21" spans="1:19" x14ac:dyDescent="0.2">
      <c r="A21" s="15"/>
      <c r="B21" s="15"/>
      <c r="C21" s="15"/>
      <c r="D21" s="30"/>
      <c r="E21" s="15"/>
      <c r="F21" s="15"/>
      <c r="G21" s="15"/>
      <c r="H21" s="15"/>
    </row>
    <row r="22" spans="1:19" ht="38.25" x14ac:dyDescent="0.2">
      <c r="A22" s="182" t="s">
        <v>8</v>
      </c>
      <c r="B22" s="182"/>
      <c r="C22" s="424" t="s">
        <v>49</v>
      </c>
      <c r="D22" s="429"/>
      <c r="E22" s="430"/>
      <c r="F22" s="6"/>
      <c r="G22" s="33"/>
      <c r="H22" s="13"/>
      <c r="I22" s="34"/>
      <c r="J22" s="60" t="s">
        <v>82</v>
      </c>
      <c r="K22" s="60"/>
      <c r="L22" s="123" t="s">
        <v>83</v>
      </c>
      <c r="M22" s="218"/>
      <c r="N22" s="108"/>
      <c r="O22" s="108"/>
      <c r="P22" s="108"/>
      <c r="R22" s="60" t="s">
        <v>36</v>
      </c>
      <c r="S22" s="218"/>
    </row>
    <row r="23" spans="1:19" x14ac:dyDescent="0.2">
      <c r="A23" s="15"/>
      <c r="B23" s="15"/>
      <c r="C23" s="114">
        <v>1</v>
      </c>
      <c r="D23" s="251" t="s">
        <v>31</v>
      </c>
      <c r="E23" s="138">
        <v>16</v>
      </c>
      <c r="F23" s="126"/>
      <c r="G23" s="127"/>
      <c r="H23" s="393"/>
      <c r="I23" s="23" t="s">
        <v>26</v>
      </c>
      <c r="J23" s="134">
        <v>0</v>
      </c>
      <c r="K23" s="134"/>
      <c r="L23" s="129">
        <f>SUM(J23/R23)</f>
        <v>0</v>
      </c>
      <c r="M23" s="139"/>
      <c r="N23" s="130"/>
      <c r="O23" s="130"/>
      <c r="P23" s="130"/>
      <c r="Q23" s="23" t="s">
        <v>26</v>
      </c>
      <c r="R23" s="282">
        <v>16</v>
      </c>
    </row>
    <row r="24" spans="1:19" x14ac:dyDescent="0.2">
      <c r="A24" s="15"/>
      <c r="B24" s="15"/>
      <c r="C24" s="114">
        <v>2</v>
      </c>
      <c r="D24" s="256" t="s">
        <v>35</v>
      </c>
      <c r="E24" s="125">
        <v>7</v>
      </c>
      <c r="F24" s="126"/>
      <c r="G24" s="127"/>
      <c r="H24" s="393"/>
      <c r="I24" s="251" t="s">
        <v>31</v>
      </c>
      <c r="J24" s="134">
        <v>159</v>
      </c>
      <c r="K24" s="134"/>
      <c r="L24" s="129">
        <f t="shared" ref="L24:L32" si="1">SUM(J24/R24)</f>
        <v>0.14695009242144177</v>
      </c>
      <c r="M24" s="139"/>
      <c r="N24" s="130"/>
      <c r="O24" s="130"/>
      <c r="P24" s="130"/>
      <c r="Q24" s="17" t="s">
        <v>31</v>
      </c>
      <c r="R24" s="283">
        <v>1082</v>
      </c>
    </row>
    <row r="25" spans="1:19" x14ac:dyDescent="0.2">
      <c r="A25" s="15"/>
      <c r="B25" s="15"/>
      <c r="C25" s="114">
        <v>3</v>
      </c>
      <c r="D25" s="247" t="s">
        <v>34</v>
      </c>
      <c r="E25" s="131">
        <v>5</v>
      </c>
      <c r="F25" s="126"/>
      <c r="G25" s="127"/>
      <c r="H25" s="393"/>
      <c r="I25" s="252" t="s">
        <v>27</v>
      </c>
      <c r="J25" s="134">
        <v>26</v>
      </c>
      <c r="K25" s="134"/>
      <c r="L25" s="129">
        <f t="shared" si="1"/>
        <v>0.12871287128712872</v>
      </c>
      <c r="M25" s="139"/>
      <c r="N25" s="130"/>
      <c r="O25" s="130"/>
      <c r="P25" s="130"/>
      <c r="Q25" s="25" t="s">
        <v>27</v>
      </c>
      <c r="R25" s="283">
        <v>202</v>
      </c>
    </row>
    <row r="26" spans="1:19" x14ac:dyDescent="0.2">
      <c r="A26" s="15"/>
      <c r="B26" s="15"/>
      <c r="C26" s="114">
        <v>4</v>
      </c>
      <c r="D26" s="255" t="s">
        <v>28</v>
      </c>
      <c r="E26" s="134">
        <v>3</v>
      </c>
      <c r="F26" s="126"/>
      <c r="G26" s="127"/>
      <c r="H26" s="393"/>
      <c r="I26" s="255" t="s">
        <v>28</v>
      </c>
      <c r="J26" s="134">
        <v>24</v>
      </c>
      <c r="K26" s="134"/>
      <c r="L26" s="129">
        <f t="shared" si="1"/>
        <v>8.3623693379790948E-2</v>
      </c>
      <c r="M26" s="139"/>
      <c r="N26" s="130"/>
      <c r="O26" s="130"/>
      <c r="P26" s="130"/>
      <c r="Q26" s="22" t="s">
        <v>28</v>
      </c>
      <c r="R26" s="283">
        <v>287</v>
      </c>
    </row>
    <row r="27" spans="1:19" x14ac:dyDescent="0.2">
      <c r="A27" s="15"/>
      <c r="B27" s="15"/>
      <c r="C27" s="114">
        <v>5</v>
      </c>
      <c r="D27" s="252" t="s">
        <v>27</v>
      </c>
      <c r="E27" s="131">
        <v>2.1</v>
      </c>
      <c r="F27" s="126"/>
      <c r="G27" s="127"/>
      <c r="H27" s="393"/>
      <c r="I27" s="253" t="s">
        <v>29</v>
      </c>
      <c r="J27" s="134">
        <v>5</v>
      </c>
      <c r="K27" s="134"/>
      <c r="L27" s="129">
        <f t="shared" si="1"/>
        <v>2.6881720430107527E-2</v>
      </c>
      <c r="M27" s="139"/>
      <c r="N27" s="130"/>
      <c r="O27" s="130"/>
      <c r="P27" s="130"/>
      <c r="Q27" s="20" t="s">
        <v>29</v>
      </c>
      <c r="R27" s="283">
        <v>186</v>
      </c>
    </row>
    <row r="28" spans="1:19" x14ac:dyDescent="0.2">
      <c r="A28" s="15"/>
      <c r="B28" s="15"/>
      <c r="C28" s="114">
        <v>5</v>
      </c>
      <c r="D28" s="248" t="s">
        <v>32</v>
      </c>
      <c r="E28" s="125">
        <v>2</v>
      </c>
      <c r="F28" s="126"/>
      <c r="G28" s="127"/>
      <c r="H28" s="393"/>
      <c r="I28" s="247" t="s">
        <v>34</v>
      </c>
      <c r="J28" s="134">
        <v>43</v>
      </c>
      <c r="K28" s="134"/>
      <c r="L28" s="129">
        <f t="shared" si="1"/>
        <v>5.0947867298578198E-2</v>
      </c>
      <c r="M28" s="139"/>
      <c r="N28" s="130"/>
      <c r="O28" s="130"/>
      <c r="P28" s="130"/>
      <c r="Q28" s="27" t="s">
        <v>34</v>
      </c>
      <c r="R28" s="283">
        <v>844</v>
      </c>
    </row>
    <row r="29" spans="1:19" x14ac:dyDescent="0.2">
      <c r="A29" s="15"/>
      <c r="B29" s="15"/>
      <c r="C29" s="114">
        <v>7</v>
      </c>
      <c r="D29" s="249" t="s">
        <v>26</v>
      </c>
      <c r="E29" s="138">
        <v>1</v>
      </c>
      <c r="F29" s="126"/>
      <c r="G29" s="127"/>
      <c r="H29" s="393"/>
      <c r="I29" s="256" t="s">
        <v>35</v>
      </c>
      <c r="J29" s="134">
        <v>40</v>
      </c>
      <c r="K29" s="134"/>
      <c r="L29" s="129">
        <f t="shared" si="1"/>
        <v>9.4117647058823528E-2</v>
      </c>
      <c r="M29" s="139"/>
      <c r="N29" s="130"/>
      <c r="O29" s="130"/>
      <c r="P29" s="130"/>
      <c r="Q29" s="118" t="s">
        <v>35</v>
      </c>
      <c r="R29" s="283">
        <v>425</v>
      </c>
    </row>
    <row r="30" spans="1:19" x14ac:dyDescent="0.2">
      <c r="A30" s="15"/>
      <c r="B30" s="15"/>
      <c r="C30" s="114">
        <v>7</v>
      </c>
      <c r="D30" s="253" t="s">
        <v>29</v>
      </c>
      <c r="E30" s="125">
        <v>1</v>
      </c>
      <c r="F30" s="126"/>
      <c r="G30" s="127"/>
      <c r="H30" s="393"/>
      <c r="I30" s="254" t="s">
        <v>33</v>
      </c>
      <c r="J30" s="134">
        <v>9</v>
      </c>
      <c r="K30" s="134"/>
      <c r="L30" s="129">
        <f t="shared" si="1"/>
        <v>1.9027484143763214E-2</v>
      </c>
      <c r="M30" s="139"/>
      <c r="N30" s="130"/>
      <c r="O30" s="130"/>
      <c r="P30" s="130"/>
      <c r="Q30" s="26" t="s">
        <v>33</v>
      </c>
      <c r="R30" s="283">
        <v>473</v>
      </c>
    </row>
    <row r="31" spans="1:19" x14ac:dyDescent="0.2">
      <c r="A31" s="15"/>
      <c r="B31" s="15"/>
      <c r="C31" s="114">
        <v>7</v>
      </c>
      <c r="D31" s="116" t="s">
        <v>30</v>
      </c>
      <c r="E31" s="125">
        <v>1</v>
      </c>
      <c r="F31" s="126"/>
      <c r="G31" s="127"/>
      <c r="H31" s="393"/>
      <c r="I31" s="250" t="s">
        <v>30</v>
      </c>
      <c r="J31" s="134">
        <v>39</v>
      </c>
      <c r="K31" s="134"/>
      <c r="L31" s="129">
        <f t="shared" si="1"/>
        <v>6.7826086956521744E-2</v>
      </c>
      <c r="M31" s="139"/>
      <c r="N31" s="130"/>
      <c r="O31" s="130"/>
      <c r="P31" s="130"/>
      <c r="Q31" s="116" t="s">
        <v>30</v>
      </c>
      <c r="R31" s="283">
        <v>575</v>
      </c>
    </row>
    <row r="32" spans="1:19" x14ac:dyDescent="0.2">
      <c r="A32" s="15"/>
      <c r="B32" s="15"/>
      <c r="C32" s="114">
        <v>10</v>
      </c>
      <c r="D32" s="254" t="s">
        <v>33</v>
      </c>
      <c r="E32" s="131">
        <v>0</v>
      </c>
      <c r="F32" s="127"/>
      <c r="G32" s="127"/>
      <c r="H32" s="393"/>
      <c r="I32" s="248" t="s">
        <v>32</v>
      </c>
      <c r="J32" s="134">
        <v>10</v>
      </c>
      <c r="K32" s="134"/>
      <c r="L32" s="129">
        <f t="shared" si="1"/>
        <v>3.4246575342465752E-2</v>
      </c>
      <c r="M32" s="139"/>
      <c r="N32" s="130"/>
      <c r="O32" s="130"/>
      <c r="P32" s="130"/>
      <c r="Q32" s="24" t="s">
        <v>32</v>
      </c>
      <c r="R32" s="283">
        <v>292</v>
      </c>
    </row>
    <row r="33" spans="1:19" ht="40.5" customHeight="1" x14ac:dyDescent="0.2">
      <c r="D33" s="30"/>
      <c r="I33" s="407"/>
      <c r="J33" s="400"/>
      <c r="K33" s="400"/>
      <c r="L33" s="400"/>
      <c r="M33" s="400"/>
      <c r="N33" s="104"/>
      <c r="O33" s="104"/>
      <c r="P33" s="104"/>
      <c r="Q33" s="433" t="s">
        <v>136</v>
      </c>
      <c r="R33" s="433"/>
      <c r="S33" s="6"/>
    </row>
    <row r="34" spans="1:19" ht="18" x14ac:dyDescent="0.2">
      <c r="A34" s="35" t="s">
        <v>1</v>
      </c>
      <c r="C34" s="36"/>
      <c r="D34" s="37"/>
      <c r="E34" s="36"/>
      <c r="F34" s="36"/>
      <c r="G34" s="5"/>
      <c r="H34" s="5"/>
      <c r="M34" s="5"/>
      <c r="N34" s="5"/>
      <c r="O34" s="5"/>
      <c r="P34" s="5"/>
      <c r="Q34" s="5"/>
      <c r="R34" s="39"/>
    </row>
    <row r="35" spans="1:19" ht="18" x14ac:dyDescent="0.2">
      <c r="A35" s="35"/>
      <c r="C35" s="36"/>
      <c r="D35" s="37"/>
      <c r="E35" s="36"/>
      <c r="F35" s="36"/>
      <c r="G35" s="5"/>
      <c r="H35" s="5"/>
      <c r="M35" s="5"/>
      <c r="N35" s="5"/>
      <c r="O35" s="5"/>
      <c r="P35" s="5"/>
      <c r="Q35" s="5"/>
      <c r="R35" s="39"/>
    </row>
    <row r="36" spans="1:19" ht="27.75" customHeight="1" x14ac:dyDescent="0.2">
      <c r="A36" s="110" t="s">
        <v>9</v>
      </c>
      <c r="B36" s="110"/>
      <c r="C36" s="413" t="s">
        <v>89</v>
      </c>
      <c r="D36" s="414"/>
      <c r="E36" s="415"/>
      <c r="F36" s="13"/>
      <c r="G36" s="38"/>
      <c r="H36" s="38"/>
      <c r="I36" s="38"/>
      <c r="J36" s="38"/>
      <c r="K36" s="38"/>
      <c r="L36" s="38"/>
      <c r="M36" s="5"/>
      <c r="N36" s="5"/>
      <c r="O36" s="5"/>
      <c r="P36" s="5"/>
      <c r="Q36" s="5"/>
      <c r="R36" s="39"/>
    </row>
    <row r="37" spans="1:19" ht="48" customHeight="1" x14ac:dyDescent="0.2">
      <c r="A37" s="110"/>
      <c r="B37" s="110" t="s">
        <v>5</v>
      </c>
      <c r="C37" s="413" t="s">
        <v>10</v>
      </c>
      <c r="D37" s="414"/>
      <c r="E37" s="415"/>
      <c r="F37" s="52"/>
      <c r="G37" s="37" t="s">
        <v>6</v>
      </c>
      <c r="H37" s="413" t="s">
        <v>90</v>
      </c>
      <c r="I37" s="414"/>
      <c r="J37" s="415"/>
      <c r="K37" s="165"/>
      <c r="L37" s="52"/>
      <c r="R37" s="195" t="s">
        <v>37</v>
      </c>
      <c r="S37" s="195" t="s">
        <v>88</v>
      </c>
    </row>
    <row r="38" spans="1:19" s="139" customFormat="1" x14ac:dyDescent="0.2">
      <c r="A38" s="127"/>
      <c r="B38" s="127"/>
      <c r="C38" s="114">
        <v>1</v>
      </c>
      <c r="D38" s="248" t="s">
        <v>32</v>
      </c>
      <c r="E38" s="140">
        <v>0.94</v>
      </c>
      <c r="F38" s="141"/>
      <c r="H38" s="114">
        <v>1</v>
      </c>
      <c r="I38" s="249" t="s">
        <v>26</v>
      </c>
      <c r="J38" s="142">
        <v>0.59953371830033708</v>
      </c>
      <c r="K38" s="166"/>
      <c r="L38" s="143"/>
      <c r="Q38" s="23" t="s">
        <v>26</v>
      </c>
      <c r="R38" s="136">
        <v>328.97</v>
      </c>
      <c r="S38" s="98">
        <v>7173.7749999999996</v>
      </c>
    </row>
    <row r="39" spans="1:19" s="139" customFormat="1" x14ac:dyDescent="0.2">
      <c r="A39" s="127"/>
      <c r="B39" s="127"/>
      <c r="C39" s="114">
        <v>2</v>
      </c>
      <c r="D39" s="249" t="s">
        <v>26</v>
      </c>
      <c r="E39" s="142">
        <v>0.54</v>
      </c>
      <c r="F39" s="146"/>
      <c r="H39" s="114">
        <v>2</v>
      </c>
      <c r="I39" s="253" t="s">
        <v>29</v>
      </c>
      <c r="J39" s="142">
        <v>0.53212066699423799</v>
      </c>
      <c r="K39" s="166"/>
      <c r="Q39" s="17" t="s">
        <v>31</v>
      </c>
      <c r="R39" s="101">
        <v>611</v>
      </c>
      <c r="S39" s="98">
        <v>26263.370000000003</v>
      </c>
    </row>
    <row r="40" spans="1:19" s="139" customFormat="1" x14ac:dyDescent="0.2">
      <c r="A40" s="127"/>
      <c r="B40" s="127"/>
      <c r="C40" s="114">
        <v>3</v>
      </c>
      <c r="D40" s="254" t="s">
        <v>33</v>
      </c>
      <c r="E40" s="278">
        <v>0.31</v>
      </c>
      <c r="F40" s="147"/>
      <c r="H40" s="114">
        <v>2</v>
      </c>
      <c r="I40" s="250" t="s">
        <v>30</v>
      </c>
      <c r="J40" s="142">
        <v>0.53004269739820742</v>
      </c>
      <c r="K40" s="166"/>
      <c r="L40" s="146"/>
      <c r="Q40" s="25" t="s">
        <v>27</v>
      </c>
      <c r="R40" s="135">
        <v>4338.91</v>
      </c>
      <c r="S40" s="98">
        <v>19387.883999999998</v>
      </c>
    </row>
    <row r="41" spans="1:19" s="139" customFormat="1" x14ac:dyDescent="0.2">
      <c r="A41" s="127"/>
      <c r="B41" s="127"/>
      <c r="C41" s="114">
        <v>4</v>
      </c>
      <c r="D41" s="256" t="s">
        <v>35</v>
      </c>
      <c r="E41" s="278">
        <v>0.25</v>
      </c>
      <c r="F41" s="146"/>
      <c r="H41" s="114">
        <v>4</v>
      </c>
      <c r="I41" s="256" t="s">
        <v>35</v>
      </c>
      <c r="J41" s="142">
        <v>0.33343665955428919</v>
      </c>
      <c r="K41" s="166"/>
      <c r="L41" s="146"/>
      <c r="Q41" s="22" t="s">
        <v>28</v>
      </c>
      <c r="R41" s="144">
        <v>6416</v>
      </c>
      <c r="S41" s="98">
        <v>43195.663</v>
      </c>
    </row>
    <row r="42" spans="1:19" s="139" customFormat="1" x14ac:dyDescent="0.2">
      <c r="A42" s="127"/>
      <c r="B42" s="127"/>
      <c r="C42" s="114">
        <v>5</v>
      </c>
      <c r="D42" s="247" t="s">
        <v>34</v>
      </c>
      <c r="E42" s="145">
        <v>0.21</v>
      </c>
      <c r="F42" s="146"/>
      <c r="H42" s="114">
        <v>5</v>
      </c>
      <c r="I42" s="248" t="s">
        <v>32</v>
      </c>
      <c r="J42" s="142">
        <v>0.29480504542407121</v>
      </c>
      <c r="K42" s="166"/>
      <c r="L42" s="149"/>
      <c r="Q42" s="20" t="s">
        <v>29</v>
      </c>
      <c r="R42" s="135">
        <v>0</v>
      </c>
      <c r="S42" s="98">
        <v>32190.443000000003</v>
      </c>
    </row>
    <row r="43" spans="1:19" s="139" customFormat="1" x14ac:dyDescent="0.2">
      <c r="A43" s="127"/>
      <c r="B43" s="127"/>
      <c r="C43" s="114">
        <v>6</v>
      </c>
      <c r="D43" s="251" t="s">
        <v>31</v>
      </c>
      <c r="E43" s="145">
        <v>0.17</v>
      </c>
      <c r="F43" s="150"/>
      <c r="H43" s="114">
        <v>6</v>
      </c>
      <c r="I43" s="255" t="s">
        <v>28</v>
      </c>
      <c r="J43" s="142">
        <v>0.22748036070195285</v>
      </c>
      <c r="K43" s="166"/>
      <c r="L43" s="146"/>
      <c r="Q43" s="27" t="s">
        <v>34</v>
      </c>
      <c r="R43" s="117">
        <v>1271</v>
      </c>
      <c r="S43" s="98">
        <v>47378.92</v>
      </c>
    </row>
    <row r="44" spans="1:19" s="139" customFormat="1" x14ac:dyDescent="0.2">
      <c r="A44" s="127"/>
      <c r="B44" s="127"/>
      <c r="C44" s="114">
        <v>7</v>
      </c>
      <c r="D44" s="255" t="s">
        <v>28</v>
      </c>
      <c r="E44" s="145">
        <v>7.0000000000000007E-2</v>
      </c>
      <c r="F44" s="146"/>
      <c r="H44" s="114">
        <v>7</v>
      </c>
      <c r="I44" s="251" t="s">
        <v>31</v>
      </c>
      <c r="J44" s="142">
        <v>0.18590340843539879</v>
      </c>
      <c r="K44" s="166"/>
      <c r="L44" s="151"/>
      <c r="Q44" s="118" t="s">
        <v>35</v>
      </c>
      <c r="R44" s="148">
        <v>154</v>
      </c>
      <c r="S44" s="98">
        <v>12452.47</v>
      </c>
    </row>
    <row r="45" spans="1:19" s="139" customFormat="1" x14ac:dyDescent="0.2">
      <c r="A45" s="127"/>
      <c r="B45" s="127"/>
      <c r="C45" s="114">
        <v>8</v>
      </c>
      <c r="D45" s="252" t="s">
        <v>27</v>
      </c>
      <c r="E45" s="145">
        <v>0.03</v>
      </c>
      <c r="F45" s="152"/>
      <c r="H45" s="114">
        <v>8</v>
      </c>
      <c r="I45" s="254" t="s">
        <v>33</v>
      </c>
      <c r="J45" s="142">
        <v>0.16060993797663073</v>
      </c>
      <c r="K45" s="166"/>
      <c r="L45" s="146"/>
      <c r="Q45" s="26" t="s">
        <v>33</v>
      </c>
      <c r="R45" s="208">
        <v>4669.3464999999997</v>
      </c>
      <c r="S45" s="98">
        <v>50085.879499999995</v>
      </c>
    </row>
    <row r="46" spans="1:19" s="139" customFormat="1" x14ac:dyDescent="0.2">
      <c r="A46" s="127"/>
      <c r="B46" s="127"/>
      <c r="C46" s="114">
        <v>9</v>
      </c>
      <c r="D46" s="253" t="s">
        <v>29</v>
      </c>
      <c r="E46" s="140" t="s">
        <v>121</v>
      </c>
      <c r="F46" s="150"/>
      <c r="H46" s="114">
        <v>9</v>
      </c>
      <c r="I46" s="252" t="s">
        <v>27</v>
      </c>
      <c r="J46" s="142">
        <v>0.15193509513467277</v>
      </c>
      <c r="K46" s="166"/>
      <c r="L46" s="151"/>
      <c r="Q46" s="116" t="s">
        <v>30</v>
      </c>
      <c r="R46" s="135">
        <v>0</v>
      </c>
      <c r="S46" s="98">
        <v>9950.255000000001</v>
      </c>
    </row>
    <row r="47" spans="1:19" s="139" customFormat="1" x14ac:dyDescent="0.2">
      <c r="A47" s="127"/>
      <c r="B47" s="127"/>
      <c r="C47" s="114">
        <v>9</v>
      </c>
      <c r="D47" s="250" t="s">
        <v>30</v>
      </c>
      <c r="E47" s="140" t="s">
        <v>121</v>
      </c>
      <c r="F47" s="147"/>
      <c r="H47" s="114">
        <v>10</v>
      </c>
      <c r="I47" s="247" t="s">
        <v>34</v>
      </c>
      <c r="J47" s="142">
        <v>0.11765021237292873</v>
      </c>
      <c r="K47" s="166"/>
      <c r="L47" s="146"/>
      <c r="Q47" s="24" t="s">
        <v>32</v>
      </c>
      <c r="R47" s="135">
        <v>72</v>
      </c>
      <c r="S47" s="98">
        <v>57366.555499999995</v>
      </c>
    </row>
    <row r="48" spans="1:19" x14ac:dyDescent="0.2">
      <c r="H48" s="78" t="s">
        <v>137</v>
      </c>
      <c r="I48" s="30"/>
    </row>
    <row r="49" spans="1:18" ht="32.25" customHeight="1" x14ac:dyDescent="0.2">
      <c r="H49" s="399"/>
      <c r="I49" s="400"/>
      <c r="J49" s="400"/>
      <c r="K49" s="400"/>
      <c r="L49" s="400"/>
      <c r="M49" s="400"/>
      <c r="N49" s="400"/>
      <c r="O49" s="400"/>
      <c r="P49" s="400"/>
      <c r="Q49" s="400"/>
      <c r="R49" s="19"/>
    </row>
    <row r="50" spans="1:18" ht="33" customHeight="1" x14ac:dyDescent="0.2">
      <c r="B50" s="182" t="s">
        <v>17</v>
      </c>
      <c r="C50" s="413" t="s">
        <v>56</v>
      </c>
      <c r="D50" s="414"/>
      <c r="E50" s="415"/>
      <c r="F50" s="13"/>
      <c r="G50" s="57"/>
      <c r="H50" s="411"/>
      <c r="I50" s="411"/>
      <c r="J50" s="411"/>
      <c r="K50" s="165"/>
    </row>
    <row r="51" spans="1:18" ht="33" customHeight="1" x14ac:dyDescent="0.2">
      <c r="B51" s="182"/>
      <c r="C51" s="413" t="s">
        <v>10</v>
      </c>
      <c r="D51" s="419"/>
      <c r="E51" s="419"/>
      <c r="F51" s="52"/>
      <c r="G51" s="57" t="s">
        <v>57</v>
      </c>
      <c r="H51" s="413" t="s">
        <v>90</v>
      </c>
      <c r="I51" s="414"/>
      <c r="J51" s="415"/>
      <c r="K51" s="190"/>
    </row>
    <row r="52" spans="1:18" s="66" customFormat="1" ht="12.75" customHeight="1" x14ac:dyDescent="0.2">
      <c r="C52" s="193">
        <v>1</v>
      </c>
      <c r="D52" s="252" t="s">
        <v>27</v>
      </c>
      <c r="E52" s="192">
        <v>0.96</v>
      </c>
      <c r="G52" s="153"/>
      <c r="H52" s="114">
        <v>1</v>
      </c>
      <c r="I52" s="247" t="s">
        <v>34</v>
      </c>
      <c r="J52" s="142">
        <v>0.87748306630881412</v>
      </c>
      <c r="K52" s="167"/>
    </row>
    <row r="53" spans="1:18" s="66" customFormat="1" x14ac:dyDescent="0.2">
      <c r="B53" s="127"/>
      <c r="C53" s="193">
        <v>2</v>
      </c>
      <c r="D53" s="251" t="s">
        <v>31</v>
      </c>
      <c r="E53" s="192">
        <v>0.83</v>
      </c>
      <c r="G53" s="153"/>
      <c r="H53" s="114">
        <v>2</v>
      </c>
      <c r="I53" s="252" t="s">
        <v>27</v>
      </c>
      <c r="J53" s="142">
        <v>0.81032050738492145</v>
      </c>
      <c r="K53" s="167"/>
    </row>
    <row r="54" spans="1:18" s="66" customFormat="1" x14ac:dyDescent="0.2">
      <c r="B54" s="127"/>
      <c r="C54" s="193">
        <v>3</v>
      </c>
      <c r="D54" s="247" t="s">
        <v>34</v>
      </c>
      <c r="E54" s="192">
        <v>0.78</v>
      </c>
      <c r="G54" s="153"/>
      <c r="H54" s="114">
        <v>3</v>
      </c>
      <c r="I54" s="254" t="s">
        <v>33</v>
      </c>
      <c r="J54" s="142">
        <v>0.80122182939804432</v>
      </c>
      <c r="K54" s="167"/>
    </row>
    <row r="55" spans="1:18" s="66" customFormat="1" x14ac:dyDescent="0.2">
      <c r="B55" s="127"/>
      <c r="C55" s="193">
        <v>4</v>
      </c>
      <c r="D55" s="256" t="s">
        <v>35</v>
      </c>
      <c r="E55" s="192">
        <v>0.75</v>
      </c>
      <c r="G55" s="153"/>
      <c r="H55" s="114">
        <v>4</v>
      </c>
      <c r="I55" s="251" t="s">
        <v>31</v>
      </c>
      <c r="J55" s="142">
        <v>0.79324930502064284</v>
      </c>
      <c r="K55" s="167"/>
    </row>
    <row r="56" spans="1:18" s="66" customFormat="1" x14ac:dyDescent="0.2">
      <c r="B56" s="127"/>
      <c r="C56" s="193">
        <v>5</v>
      </c>
      <c r="D56" s="255" t="s">
        <v>28</v>
      </c>
      <c r="E56" s="192">
        <v>0.71</v>
      </c>
      <c r="G56" s="153"/>
      <c r="H56" s="114">
        <v>5</v>
      </c>
      <c r="I56" s="248" t="s">
        <v>32</v>
      </c>
      <c r="J56" s="142">
        <v>0.66507392098868479</v>
      </c>
      <c r="K56" s="167"/>
    </row>
    <row r="57" spans="1:18" s="66" customFormat="1" x14ac:dyDescent="0.2">
      <c r="B57" s="127"/>
      <c r="C57" s="193">
        <v>6</v>
      </c>
      <c r="D57" s="254" t="s">
        <v>33</v>
      </c>
      <c r="E57" s="142">
        <v>0.64</v>
      </c>
      <c r="F57" s="161"/>
      <c r="G57" s="153"/>
      <c r="H57" s="114">
        <v>6</v>
      </c>
      <c r="I57" s="256" t="s">
        <v>35</v>
      </c>
      <c r="J57" s="142">
        <v>0.65643201710182797</v>
      </c>
      <c r="K57" s="167"/>
    </row>
    <row r="58" spans="1:18" s="66" customFormat="1" x14ac:dyDescent="0.2">
      <c r="B58" s="127"/>
      <c r="C58" s="193">
        <v>7</v>
      </c>
      <c r="D58" s="249" t="s">
        <v>26</v>
      </c>
      <c r="E58" s="192">
        <v>0.46</v>
      </c>
      <c r="G58" s="153"/>
      <c r="H58" s="114">
        <v>7</v>
      </c>
      <c r="I58" s="255" t="s">
        <v>28</v>
      </c>
      <c r="J58" s="142">
        <v>0.53858261187008516</v>
      </c>
      <c r="K58" s="167"/>
    </row>
    <row r="59" spans="1:18" s="66" customFormat="1" x14ac:dyDescent="0.2">
      <c r="B59" s="127"/>
      <c r="C59" s="209">
        <v>8</v>
      </c>
      <c r="D59" s="248" t="s">
        <v>32</v>
      </c>
      <c r="E59" s="140">
        <v>0.06</v>
      </c>
      <c r="G59" s="153"/>
      <c r="H59" s="114">
        <v>8</v>
      </c>
      <c r="I59" s="250" t="s">
        <v>30</v>
      </c>
      <c r="J59" s="142">
        <v>0.4340471676354023</v>
      </c>
      <c r="K59" s="167"/>
    </row>
    <row r="60" spans="1:18" s="66" customFormat="1" x14ac:dyDescent="0.2">
      <c r="B60" s="127"/>
      <c r="C60" s="193">
        <v>9</v>
      </c>
      <c r="D60" s="253" t="s">
        <v>29</v>
      </c>
      <c r="E60" s="192" t="s">
        <v>121</v>
      </c>
      <c r="G60" s="153"/>
      <c r="H60" s="114">
        <v>9</v>
      </c>
      <c r="I60" s="253" t="s">
        <v>29</v>
      </c>
      <c r="J60" s="142">
        <v>0.42141700255569642</v>
      </c>
      <c r="K60" s="167"/>
    </row>
    <row r="61" spans="1:18" s="66" customFormat="1" x14ac:dyDescent="0.2">
      <c r="B61" s="127"/>
      <c r="C61" s="216">
        <v>9</v>
      </c>
      <c r="D61" s="250" t="s">
        <v>30</v>
      </c>
      <c r="E61" s="192" t="s">
        <v>121</v>
      </c>
      <c r="G61" s="153"/>
      <c r="H61" s="114">
        <v>10</v>
      </c>
      <c r="I61" s="249" t="s">
        <v>26</v>
      </c>
      <c r="J61" s="142">
        <v>0.24161337649982054</v>
      </c>
      <c r="K61" s="167"/>
    </row>
    <row r="62" spans="1:18" x14ac:dyDescent="0.2">
      <c r="B62" s="127"/>
      <c r="H62" s="78" t="s">
        <v>137</v>
      </c>
      <c r="I62" s="191"/>
      <c r="Q62" s="78"/>
    </row>
    <row r="63" spans="1:18" ht="27" customHeight="1" x14ac:dyDescent="0.2">
      <c r="A63" s="6"/>
      <c r="D63" s="401"/>
      <c r="E63" s="402"/>
      <c r="F63" s="402"/>
      <c r="G63" s="402"/>
      <c r="H63" s="402"/>
      <c r="I63" s="402"/>
      <c r="J63" s="402"/>
      <c r="K63" s="402"/>
      <c r="L63" s="402"/>
      <c r="M63" s="402"/>
      <c r="N63" s="402"/>
      <c r="O63" s="402"/>
      <c r="P63" s="402"/>
      <c r="Q63" s="402"/>
      <c r="R63" s="19"/>
    </row>
    <row r="64" spans="1:18" ht="23.25" customHeight="1" x14ac:dyDescent="0.2">
      <c r="A64" s="6" t="s">
        <v>45</v>
      </c>
      <c r="B64" s="412" t="s">
        <v>143</v>
      </c>
      <c r="C64" s="400"/>
      <c r="D64" s="400"/>
      <c r="E64" s="400"/>
      <c r="F64" s="401" t="s">
        <v>147</v>
      </c>
      <c r="G64" s="401"/>
      <c r="H64" s="401"/>
      <c r="I64" s="401"/>
      <c r="J64" s="401"/>
      <c r="K64" s="401"/>
      <c r="L64" s="401"/>
      <c r="M64" s="401"/>
      <c r="N64" s="401"/>
      <c r="Q64" s="219"/>
      <c r="R64" s="19"/>
    </row>
    <row r="65" spans="1:20" ht="28.5" hidden="1" customHeight="1" x14ac:dyDescent="0.2">
      <c r="B65" s="13" t="s">
        <v>5</v>
      </c>
      <c r="C65" s="413" t="s">
        <v>46</v>
      </c>
      <c r="D65" s="414"/>
      <c r="E65" s="415"/>
      <c r="G65" s="57" t="s">
        <v>6</v>
      </c>
      <c r="H65" s="413" t="s">
        <v>47</v>
      </c>
      <c r="I65" s="414"/>
      <c r="J65" s="415"/>
      <c r="K65" s="165"/>
      <c r="Q65" s="397" t="s">
        <v>87</v>
      </c>
      <c r="R65" s="398"/>
    </row>
    <row r="66" spans="1:20" s="139" customFormat="1" ht="12.75" hidden="1" customHeight="1" x14ac:dyDescent="0.2">
      <c r="B66" s="127"/>
      <c r="C66" s="119"/>
      <c r="D66" s="23" t="s">
        <v>26</v>
      </c>
      <c r="E66" s="199"/>
      <c r="G66" s="127"/>
      <c r="H66" s="119"/>
      <c r="I66" s="23" t="s">
        <v>26</v>
      </c>
      <c r="J66" s="196"/>
      <c r="K66" s="168"/>
      <c r="Q66" s="23" t="s">
        <v>26</v>
      </c>
      <c r="R66" s="220"/>
    </row>
    <row r="67" spans="1:20" s="139" customFormat="1" hidden="1" x14ac:dyDescent="0.2">
      <c r="B67" s="127"/>
      <c r="C67" s="119"/>
      <c r="D67" s="17" t="s">
        <v>31</v>
      </c>
      <c r="E67" s="197"/>
      <c r="G67" s="127"/>
      <c r="H67" s="119"/>
      <c r="I67" s="17" t="s">
        <v>31</v>
      </c>
      <c r="J67" s="198"/>
      <c r="K67" s="169"/>
      <c r="Q67" s="17" t="s">
        <v>31</v>
      </c>
      <c r="R67" s="220"/>
    </row>
    <row r="68" spans="1:20" s="139" customFormat="1" hidden="1" x14ac:dyDescent="0.2">
      <c r="B68" s="127"/>
      <c r="C68" s="119"/>
      <c r="D68" s="25" t="s">
        <v>27</v>
      </c>
      <c r="E68" s="196"/>
      <c r="G68" s="127"/>
      <c r="H68" s="119"/>
      <c r="I68" s="25" t="s">
        <v>27</v>
      </c>
      <c r="J68" s="197"/>
      <c r="K68" s="170"/>
      <c r="Q68" s="25" t="s">
        <v>27</v>
      </c>
      <c r="R68" s="220"/>
    </row>
    <row r="69" spans="1:20" s="139" customFormat="1" hidden="1" x14ac:dyDescent="0.2">
      <c r="B69" s="127"/>
      <c r="C69" s="119"/>
      <c r="D69" s="22" t="s">
        <v>28</v>
      </c>
      <c r="E69" s="198"/>
      <c r="G69" s="127"/>
      <c r="H69" s="119"/>
      <c r="I69" s="22" t="s">
        <v>28</v>
      </c>
      <c r="J69" s="196"/>
      <c r="K69" s="168"/>
      <c r="Q69" s="22" t="s">
        <v>28</v>
      </c>
      <c r="R69" s="220"/>
    </row>
    <row r="70" spans="1:20" s="139" customFormat="1" hidden="1" x14ac:dyDescent="0.2">
      <c r="B70" s="127"/>
      <c r="C70" s="119"/>
      <c r="D70" s="20" t="s">
        <v>29</v>
      </c>
      <c r="E70" s="145"/>
      <c r="G70" s="127"/>
      <c r="H70" s="119"/>
      <c r="I70" s="20" t="s">
        <v>29</v>
      </c>
      <c r="J70" s="196"/>
      <c r="K70" s="171"/>
      <c r="Q70" s="20" t="s">
        <v>29</v>
      </c>
      <c r="R70" s="220"/>
    </row>
    <row r="71" spans="1:20" s="139" customFormat="1" hidden="1" x14ac:dyDescent="0.2">
      <c r="B71" s="127"/>
      <c r="C71" s="119"/>
      <c r="D71" s="27" t="s">
        <v>34</v>
      </c>
      <c r="E71" s="196"/>
      <c r="G71" s="127"/>
      <c r="H71" s="119"/>
      <c r="I71" s="27" t="s">
        <v>34</v>
      </c>
      <c r="J71" s="196"/>
      <c r="K71" s="168"/>
      <c r="Q71" s="27" t="s">
        <v>34</v>
      </c>
      <c r="R71" s="220"/>
    </row>
    <row r="72" spans="1:20" s="139" customFormat="1" hidden="1" x14ac:dyDescent="0.2">
      <c r="B72" s="127"/>
      <c r="C72" s="119"/>
      <c r="D72" s="118" t="s">
        <v>35</v>
      </c>
      <c r="E72" s="196"/>
      <c r="G72" s="127"/>
      <c r="H72" s="119"/>
      <c r="I72" s="118" t="s">
        <v>35</v>
      </c>
      <c r="J72" s="196"/>
      <c r="K72" s="168"/>
      <c r="Q72" s="118" t="s">
        <v>35</v>
      </c>
      <c r="R72" s="220"/>
    </row>
    <row r="73" spans="1:20" s="139" customFormat="1" hidden="1" x14ac:dyDescent="0.2">
      <c r="B73" s="127"/>
      <c r="C73" s="119"/>
      <c r="D73" s="26" t="s">
        <v>33</v>
      </c>
      <c r="E73" s="196"/>
      <c r="G73" s="127"/>
      <c r="H73" s="119"/>
      <c r="I73" s="26" t="s">
        <v>33</v>
      </c>
      <c r="J73" s="145"/>
      <c r="K73" s="168"/>
      <c r="Q73" s="26" t="s">
        <v>33</v>
      </c>
      <c r="R73" s="220"/>
    </row>
    <row r="74" spans="1:20" s="139" customFormat="1" hidden="1" x14ac:dyDescent="0.2">
      <c r="B74" s="127"/>
      <c r="C74" s="119"/>
      <c r="D74" s="116" t="s">
        <v>30</v>
      </c>
      <c r="E74" s="196"/>
      <c r="G74" s="127"/>
      <c r="H74" s="119"/>
      <c r="I74" s="116" t="s">
        <v>30</v>
      </c>
      <c r="J74" s="199"/>
      <c r="K74" s="168"/>
      <c r="Q74" s="116" t="s">
        <v>30</v>
      </c>
      <c r="R74" s="220"/>
    </row>
    <row r="75" spans="1:20" s="139" customFormat="1" ht="13.5" hidden="1" thickBot="1" x14ac:dyDescent="0.25">
      <c r="B75" s="127"/>
      <c r="C75" s="119"/>
      <c r="D75" s="24" t="s">
        <v>32</v>
      </c>
      <c r="E75" s="196"/>
      <c r="G75" s="127"/>
      <c r="H75" s="119"/>
      <c r="I75" s="24" t="s">
        <v>32</v>
      </c>
      <c r="J75" s="196"/>
      <c r="K75" s="172"/>
      <c r="Q75" s="24" t="s">
        <v>32</v>
      </c>
      <c r="R75" s="221"/>
    </row>
    <row r="76" spans="1:20" ht="26.25" hidden="1" customHeight="1" x14ac:dyDescent="0.2">
      <c r="D76" s="102" t="s">
        <v>103</v>
      </c>
      <c r="E76" s="38"/>
      <c r="F76" s="38"/>
      <c r="G76" s="38"/>
      <c r="H76" s="38"/>
      <c r="Q76" s="407"/>
      <c r="R76" s="400"/>
      <c r="S76" s="400"/>
      <c r="T76" s="78"/>
    </row>
    <row r="77" spans="1:20" ht="18" customHeight="1" x14ac:dyDescent="0.2">
      <c r="A77" s="417"/>
      <c r="B77" s="418"/>
      <c r="C77" s="418"/>
      <c r="D77" s="418"/>
      <c r="E77" s="418"/>
      <c r="F77" s="418"/>
      <c r="G77" s="418"/>
      <c r="H77" s="418"/>
      <c r="I77" s="418"/>
      <c r="J77" s="418"/>
      <c r="K77" s="121"/>
      <c r="Q77" s="399"/>
      <c r="R77" s="400"/>
    </row>
    <row r="78" spans="1:20" ht="23.25" customHeight="1" x14ac:dyDescent="0.2">
      <c r="A78" s="159"/>
      <c r="B78" s="160"/>
      <c r="C78" s="160"/>
      <c r="D78" s="160"/>
      <c r="E78" s="160"/>
      <c r="F78" s="160"/>
      <c r="G78" s="160"/>
      <c r="H78" s="160"/>
      <c r="I78" s="160"/>
      <c r="J78" s="160"/>
      <c r="K78" s="160"/>
      <c r="Q78" s="157"/>
      <c r="R78" s="158"/>
    </row>
    <row r="79" spans="1:20" ht="18" x14ac:dyDescent="0.2">
      <c r="A79" s="35" t="s">
        <v>2</v>
      </c>
      <c r="B79" s="36"/>
      <c r="C79" s="36"/>
      <c r="D79" s="37"/>
      <c r="E79" s="36"/>
      <c r="F79" s="5"/>
      <c r="G79" s="5"/>
      <c r="H79" s="5"/>
      <c r="I79" s="38"/>
      <c r="J79" s="5"/>
      <c r="K79" s="5"/>
      <c r="L79" s="5"/>
      <c r="M79" s="5"/>
      <c r="N79" s="5"/>
      <c r="O79" s="5"/>
      <c r="P79" s="5"/>
      <c r="Q79" s="5"/>
      <c r="R79" s="12"/>
    </row>
    <row r="80" spans="1:20" ht="37.5" customHeight="1" x14ac:dyDescent="0.2">
      <c r="A80" s="110" t="s">
        <v>11</v>
      </c>
      <c r="B80" s="103"/>
      <c r="C80" s="413" t="s">
        <v>24</v>
      </c>
      <c r="D80" s="414"/>
      <c r="E80" s="415"/>
      <c r="F80" s="78"/>
      <c r="G80" s="40"/>
      <c r="H80" s="109"/>
      <c r="I80" s="405" t="s">
        <v>38</v>
      </c>
      <c r="J80" s="406"/>
      <c r="K80" s="222"/>
      <c r="L80" s="41"/>
    </row>
    <row r="81" spans="1:19" s="139" customFormat="1" x14ac:dyDescent="0.2">
      <c r="A81" s="127"/>
      <c r="B81" s="127"/>
      <c r="C81" s="114">
        <v>1</v>
      </c>
      <c r="D81" s="255" t="s">
        <v>28</v>
      </c>
      <c r="E81" s="156">
        <v>-0.221</v>
      </c>
      <c r="G81" s="42"/>
      <c r="H81" s="183"/>
      <c r="I81" s="249" t="s">
        <v>26</v>
      </c>
      <c r="J81" s="396">
        <v>320.77</v>
      </c>
    </row>
    <row r="82" spans="1:19" s="139" customFormat="1" x14ac:dyDescent="0.2">
      <c r="A82" s="127"/>
      <c r="B82" s="127"/>
      <c r="C82" s="114">
        <v>2</v>
      </c>
      <c r="D82" s="253" t="s">
        <v>29</v>
      </c>
      <c r="E82" s="154">
        <v>-8.2000000000000003E-2</v>
      </c>
      <c r="G82" s="42"/>
      <c r="H82" s="183"/>
      <c r="I82" s="251" t="s">
        <v>31</v>
      </c>
      <c r="J82" s="210">
        <v>226.1</v>
      </c>
    </row>
    <row r="83" spans="1:19" s="139" customFormat="1" x14ac:dyDescent="0.2">
      <c r="A83" s="127"/>
      <c r="B83" s="127"/>
      <c r="C83" s="114">
        <v>3</v>
      </c>
      <c r="D83" s="249" t="s">
        <v>26</v>
      </c>
      <c r="E83" s="156">
        <v>-0.06</v>
      </c>
      <c r="G83" s="42"/>
      <c r="H83" s="183"/>
      <c r="I83" s="252" t="s">
        <v>27</v>
      </c>
      <c r="J83" s="211" t="s">
        <v>133</v>
      </c>
    </row>
    <row r="84" spans="1:19" s="139" customFormat="1" x14ac:dyDescent="0.2">
      <c r="A84" s="127"/>
      <c r="B84" s="127"/>
      <c r="C84" s="114">
        <v>4</v>
      </c>
      <c r="D84" s="248" t="s">
        <v>32</v>
      </c>
      <c r="E84" s="155">
        <v>-5.5E-2</v>
      </c>
      <c r="G84" s="42"/>
      <c r="H84" s="183"/>
      <c r="I84" s="255" t="s">
        <v>28</v>
      </c>
      <c r="J84" s="207">
        <v>367</v>
      </c>
    </row>
    <row r="85" spans="1:19" s="139" customFormat="1" x14ac:dyDescent="0.2">
      <c r="A85" s="127"/>
      <c r="B85" s="127"/>
      <c r="C85" s="114">
        <v>5</v>
      </c>
      <c r="D85" s="251" t="s">
        <v>31</v>
      </c>
      <c r="E85" s="156">
        <v>-1.1599999999999999E-2</v>
      </c>
      <c r="G85" s="42"/>
      <c r="H85" s="183"/>
      <c r="I85" s="253" t="s">
        <v>29</v>
      </c>
      <c r="J85" s="212">
        <v>67</v>
      </c>
    </row>
    <row r="86" spans="1:19" s="139" customFormat="1" x14ac:dyDescent="0.2">
      <c r="A86" s="127"/>
      <c r="B86" s="127"/>
      <c r="C86" s="114">
        <v>6</v>
      </c>
      <c r="D86" s="256" t="s">
        <v>35</v>
      </c>
      <c r="E86" s="156">
        <v>0.14000000000000001</v>
      </c>
      <c r="F86" s="391"/>
      <c r="G86" s="42"/>
      <c r="H86" s="183"/>
      <c r="I86" s="247" t="s">
        <v>34</v>
      </c>
      <c r="J86" s="213" t="s">
        <v>133</v>
      </c>
      <c r="K86" s="391" t="s">
        <v>133</v>
      </c>
      <c r="S86" s="391"/>
    </row>
    <row r="87" spans="1:19" s="139" customFormat="1" x14ac:dyDescent="0.2">
      <c r="A87" s="127"/>
      <c r="B87" s="127"/>
      <c r="C87" s="114">
        <v>7</v>
      </c>
      <c r="D87" s="252" t="s">
        <v>27</v>
      </c>
      <c r="E87" s="155"/>
      <c r="F87" s="391"/>
      <c r="G87" s="42"/>
      <c r="H87" s="183"/>
      <c r="I87" s="256" t="s">
        <v>35</v>
      </c>
      <c r="J87" s="211">
        <v>179</v>
      </c>
      <c r="K87" s="391" t="s">
        <v>133</v>
      </c>
      <c r="M87" s="127"/>
      <c r="Q87" s="127"/>
      <c r="S87" s="391"/>
    </row>
    <row r="88" spans="1:19" s="139" customFormat="1" x14ac:dyDescent="0.2">
      <c r="A88" s="127"/>
      <c r="B88" s="127"/>
      <c r="C88" s="114">
        <v>7</v>
      </c>
      <c r="D88" s="247" t="s">
        <v>34</v>
      </c>
      <c r="E88" s="155"/>
      <c r="F88" s="391" t="s">
        <v>133</v>
      </c>
      <c r="G88" s="43"/>
      <c r="H88" s="183"/>
      <c r="I88" s="254" t="s">
        <v>33</v>
      </c>
      <c r="J88" s="207" t="s">
        <v>133</v>
      </c>
      <c r="K88" s="391" t="s">
        <v>133</v>
      </c>
      <c r="M88" s="127"/>
      <c r="Q88" s="127"/>
      <c r="S88" s="391"/>
    </row>
    <row r="89" spans="1:19" s="139" customFormat="1" x14ac:dyDescent="0.2">
      <c r="A89" s="127"/>
      <c r="B89" s="127"/>
      <c r="C89" s="114">
        <v>7</v>
      </c>
      <c r="D89" s="254" t="s">
        <v>33</v>
      </c>
      <c r="E89" s="194"/>
      <c r="F89" s="391" t="s">
        <v>133</v>
      </c>
      <c r="G89" s="43"/>
      <c r="H89" s="183"/>
      <c r="I89" s="250" t="s">
        <v>30</v>
      </c>
      <c r="J89" s="206" t="s">
        <v>133</v>
      </c>
      <c r="K89" s="391" t="s">
        <v>133</v>
      </c>
      <c r="M89" s="127"/>
      <c r="Q89" s="127"/>
      <c r="S89" s="391"/>
    </row>
    <row r="90" spans="1:19" s="139" customFormat="1" x14ac:dyDescent="0.2">
      <c r="A90" s="127"/>
      <c r="B90" s="127"/>
      <c r="C90" s="114">
        <v>7</v>
      </c>
      <c r="D90" s="250" t="s">
        <v>30</v>
      </c>
      <c r="E90" s="194"/>
      <c r="F90" s="391" t="s">
        <v>133</v>
      </c>
      <c r="G90" s="127"/>
      <c r="H90" s="183"/>
      <c r="I90" s="248" t="s">
        <v>32</v>
      </c>
      <c r="J90" s="207">
        <v>257</v>
      </c>
      <c r="K90" s="391" t="s">
        <v>133</v>
      </c>
      <c r="M90" s="127"/>
      <c r="Q90" s="127"/>
      <c r="S90" s="391"/>
    </row>
    <row r="91" spans="1:19" x14ac:dyDescent="0.2">
      <c r="A91" s="44"/>
      <c r="B91" s="44"/>
      <c r="C91" s="6" t="s">
        <v>139</v>
      </c>
      <c r="G91" s="44"/>
      <c r="H91" s="44"/>
      <c r="I91" s="218" t="s">
        <v>138</v>
      </c>
      <c r="J91" s="46"/>
      <c r="K91" s="222"/>
      <c r="L91" s="44"/>
      <c r="M91" s="44"/>
      <c r="P91" s="44"/>
      <c r="Q91" s="44"/>
      <c r="R91" s="44"/>
    </row>
    <row r="92" spans="1:19" x14ac:dyDescent="0.2">
      <c r="A92" s="44"/>
      <c r="B92" s="44"/>
      <c r="G92" s="44"/>
      <c r="H92" s="44"/>
      <c r="I92" s="45"/>
      <c r="J92" s="44"/>
      <c r="K92" s="44"/>
      <c r="L92" s="44"/>
      <c r="M92" s="44"/>
      <c r="N92" s="44"/>
      <c r="O92" s="44"/>
      <c r="P92" s="44"/>
      <c r="Q92" s="44"/>
      <c r="R92" s="46"/>
    </row>
    <row r="93" spans="1:19" ht="18" x14ac:dyDescent="0.2">
      <c r="A93" s="35" t="s">
        <v>25</v>
      </c>
      <c r="B93" s="36"/>
      <c r="C93" s="36"/>
      <c r="D93" s="37"/>
      <c r="E93" s="36"/>
      <c r="F93" s="5"/>
      <c r="G93" s="5"/>
      <c r="H93" s="5"/>
      <c r="I93" s="38"/>
      <c r="J93" s="5"/>
      <c r="K93" s="5"/>
      <c r="L93" s="5"/>
      <c r="M93" s="5"/>
      <c r="N93" s="5"/>
      <c r="O93" s="5"/>
      <c r="P93" s="5"/>
      <c r="Q93" s="5"/>
      <c r="R93" s="12"/>
    </row>
    <row r="94" spans="1:19" ht="17.25" customHeight="1" x14ac:dyDescent="0.2">
      <c r="B94" s="416"/>
      <c r="C94" s="416"/>
      <c r="D94" s="416"/>
      <c r="E94" s="416"/>
      <c r="F94" s="5"/>
      <c r="G94" s="5"/>
      <c r="H94" s="5"/>
      <c r="I94" s="38"/>
      <c r="J94" s="5"/>
      <c r="K94" s="5"/>
      <c r="L94" s="5"/>
      <c r="M94" s="5"/>
      <c r="N94" s="5"/>
      <c r="O94" s="5"/>
      <c r="P94" s="5"/>
      <c r="Q94" s="5"/>
      <c r="R94" s="12"/>
    </row>
    <row r="95" spans="1:19" ht="26.25" customHeight="1" x14ac:dyDescent="0.2">
      <c r="A95" s="110" t="s">
        <v>42</v>
      </c>
      <c r="B95" s="13"/>
      <c r="C95" s="408" t="s">
        <v>43</v>
      </c>
      <c r="D95" s="409"/>
      <c r="E95" s="410"/>
      <c r="F95" s="5"/>
      <c r="G95" s="5"/>
      <c r="H95" s="5"/>
      <c r="I95" s="397" t="s">
        <v>39</v>
      </c>
      <c r="J95" s="398"/>
      <c r="L95" s="5"/>
      <c r="M95" s="5"/>
      <c r="N95" s="5"/>
      <c r="O95" s="5"/>
      <c r="P95" s="5"/>
    </row>
    <row r="96" spans="1:19" ht="12.6" customHeight="1" x14ac:dyDescent="0.2">
      <c r="A96" s="15"/>
      <c r="B96" s="15"/>
      <c r="C96" s="107">
        <v>1</v>
      </c>
      <c r="D96" s="256" t="s">
        <v>35</v>
      </c>
      <c r="E96" s="199">
        <v>0.98</v>
      </c>
      <c r="F96" s="5"/>
      <c r="G96" s="5"/>
      <c r="H96" s="15"/>
      <c r="I96" s="249" t="s">
        <v>26</v>
      </c>
      <c r="J96" s="93">
        <v>208</v>
      </c>
      <c r="L96" s="5"/>
      <c r="M96" s="5"/>
      <c r="N96" s="5"/>
      <c r="O96" s="5"/>
      <c r="P96" s="5"/>
    </row>
    <row r="97" spans="1:18" ht="12.6" customHeight="1" x14ac:dyDescent="0.2">
      <c r="A97" s="15"/>
      <c r="B97" s="15"/>
      <c r="C97" s="107">
        <v>2</v>
      </c>
      <c r="D97" s="247" t="s">
        <v>34</v>
      </c>
      <c r="E97" s="199">
        <v>0.94</v>
      </c>
      <c r="F97" s="5"/>
      <c r="G97" s="5"/>
      <c r="H97" s="15"/>
      <c r="I97" s="251" t="s">
        <v>31</v>
      </c>
      <c r="J97" s="88">
        <v>620</v>
      </c>
      <c r="L97" s="5"/>
      <c r="M97" s="5"/>
      <c r="N97" s="5"/>
      <c r="O97" s="5"/>
      <c r="P97" s="5"/>
    </row>
    <row r="98" spans="1:18" ht="12.6" customHeight="1" x14ac:dyDescent="0.2">
      <c r="A98" s="15"/>
      <c r="B98" s="15"/>
      <c r="C98" s="107">
        <v>3</v>
      </c>
      <c r="D98" s="255" t="s">
        <v>28</v>
      </c>
      <c r="E98" s="199">
        <v>0.92</v>
      </c>
      <c r="F98" s="5"/>
      <c r="G98" s="5"/>
      <c r="H98" s="15"/>
      <c r="I98" s="252" t="s">
        <v>27</v>
      </c>
      <c r="J98" s="88">
        <v>270</v>
      </c>
      <c r="L98" s="5"/>
      <c r="M98" s="5"/>
      <c r="N98" s="5"/>
      <c r="O98" s="5"/>
      <c r="P98" s="5"/>
    </row>
    <row r="99" spans="1:18" ht="12.6" customHeight="1" x14ac:dyDescent="0.2">
      <c r="A99" s="15"/>
      <c r="B99" s="15"/>
      <c r="C99" s="107">
        <v>4</v>
      </c>
      <c r="D99" s="249" t="s">
        <v>26</v>
      </c>
      <c r="E99" s="140">
        <v>0.91</v>
      </c>
      <c r="F99" s="5"/>
      <c r="G99" s="5"/>
      <c r="H99" s="15"/>
      <c r="I99" s="255" t="s">
        <v>28</v>
      </c>
      <c r="J99" s="101">
        <v>1130</v>
      </c>
      <c r="L99" s="5"/>
      <c r="M99" s="5"/>
      <c r="N99" s="5"/>
      <c r="O99" s="5"/>
      <c r="P99" s="5"/>
    </row>
    <row r="100" spans="1:18" ht="12.6" customHeight="1" x14ac:dyDescent="0.2">
      <c r="A100" s="15"/>
      <c r="B100" s="15"/>
      <c r="C100" s="107">
        <v>4</v>
      </c>
      <c r="D100" s="250" t="s">
        <v>30</v>
      </c>
      <c r="E100" s="199">
        <v>0.91</v>
      </c>
      <c r="F100" s="5"/>
      <c r="G100" s="5"/>
      <c r="H100" s="15"/>
      <c r="I100" s="253" t="s">
        <v>29</v>
      </c>
      <c r="J100" s="97">
        <v>716</v>
      </c>
      <c r="L100" s="5"/>
      <c r="M100" s="5"/>
      <c r="N100" s="5"/>
      <c r="O100" s="5"/>
      <c r="P100" s="5"/>
    </row>
    <row r="101" spans="1:18" ht="12.6" customHeight="1" x14ac:dyDescent="0.2">
      <c r="A101" s="15"/>
      <c r="B101" s="15"/>
      <c r="C101" s="107">
        <v>6</v>
      </c>
      <c r="D101" s="248" t="s">
        <v>32</v>
      </c>
      <c r="E101" s="199">
        <v>0.9</v>
      </c>
      <c r="F101" s="5"/>
      <c r="G101" s="5"/>
      <c r="H101" s="15"/>
      <c r="I101" s="247" t="s">
        <v>34</v>
      </c>
      <c r="J101" s="100">
        <v>550</v>
      </c>
      <c r="L101" s="5"/>
      <c r="M101" s="5"/>
      <c r="N101" s="5"/>
      <c r="O101" s="5"/>
      <c r="P101" s="5"/>
    </row>
    <row r="102" spans="1:18" ht="12.6" customHeight="1" x14ac:dyDescent="0.2">
      <c r="A102" s="15"/>
      <c r="B102" s="15"/>
      <c r="C102" s="107">
        <v>7</v>
      </c>
      <c r="D102" s="251" t="s">
        <v>31</v>
      </c>
      <c r="E102" s="142">
        <v>0.86899999999999999</v>
      </c>
      <c r="F102" s="5"/>
      <c r="G102" s="5"/>
      <c r="H102" s="15"/>
      <c r="I102" s="256" t="s">
        <v>35</v>
      </c>
      <c r="J102" s="100">
        <v>52</v>
      </c>
      <c r="L102" s="280"/>
      <c r="M102" s="5"/>
      <c r="N102" s="5"/>
      <c r="O102" s="5"/>
      <c r="P102" s="5"/>
    </row>
    <row r="103" spans="1:18" ht="12.6" customHeight="1" x14ac:dyDescent="0.2">
      <c r="A103" s="15"/>
      <c r="B103" s="15"/>
      <c r="C103" s="107">
        <v>8</v>
      </c>
      <c r="D103" s="253" t="s">
        <v>29</v>
      </c>
      <c r="E103" s="142">
        <v>0.86</v>
      </c>
      <c r="F103" s="5"/>
      <c r="G103" s="5"/>
      <c r="H103" s="15"/>
      <c r="I103" s="254" t="s">
        <v>33</v>
      </c>
      <c r="J103" s="88">
        <v>745</v>
      </c>
      <c r="L103" s="5"/>
      <c r="M103" s="5"/>
      <c r="N103" s="5"/>
      <c r="O103" s="5"/>
      <c r="P103" s="5"/>
    </row>
    <row r="104" spans="1:18" ht="12.6" customHeight="1" x14ac:dyDescent="0.2">
      <c r="A104" s="15"/>
      <c r="B104" s="15"/>
      <c r="C104" s="107">
        <v>9</v>
      </c>
      <c r="D104" s="254" t="s">
        <v>33</v>
      </c>
      <c r="E104" s="199">
        <v>0.85</v>
      </c>
      <c r="F104" s="5"/>
      <c r="G104" s="5"/>
      <c r="H104" s="15"/>
      <c r="I104" s="250" t="s">
        <v>30</v>
      </c>
      <c r="J104" s="98" t="s">
        <v>140</v>
      </c>
      <c r="L104" s="5"/>
      <c r="M104" s="5"/>
      <c r="N104" s="5"/>
      <c r="O104" s="5"/>
      <c r="P104" s="5"/>
    </row>
    <row r="105" spans="1:18" ht="12.6" customHeight="1" x14ac:dyDescent="0.2">
      <c r="A105" s="15"/>
      <c r="B105" s="15"/>
      <c r="C105" s="107">
        <v>10</v>
      </c>
      <c r="D105" s="252" t="s">
        <v>27</v>
      </c>
      <c r="E105" s="199">
        <v>0.84</v>
      </c>
      <c r="F105" s="5"/>
      <c r="G105" s="5"/>
      <c r="H105" s="15"/>
      <c r="I105" s="248" t="s">
        <v>32</v>
      </c>
      <c r="J105" s="263">
        <v>656</v>
      </c>
      <c r="L105" s="5"/>
      <c r="M105" s="5"/>
      <c r="N105" s="5"/>
      <c r="O105" s="5"/>
      <c r="P105" s="5"/>
    </row>
    <row r="106" spans="1:18" ht="18" x14ac:dyDescent="0.2">
      <c r="A106" s="35"/>
      <c r="B106" s="36"/>
      <c r="C106" s="36"/>
      <c r="D106" s="37"/>
      <c r="E106" s="36"/>
      <c r="F106" s="5"/>
      <c r="G106" s="5"/>
      <c r="H106" s="5"/>
      <c r="L106" s="5"/>
      <c r="M106" s="5"/>
      <c r="N106" s="5"/>
      <c r="O106" s="5"/>
      <c r="P106" s="5"/>
      <c r="Q106" s="5"/>
      <c r="R106" s="12"/>
    </row>
    <row r="107" spans="1:18" ht="23.25" customHeight="1" x14ac:dyDescent="0.2">
      <c r="A107" s="13" t="s">
        <v>13</v>
      </c>
      <c r="B107" s="423" t="s">
        <v>14</v>
      </c>
      <c r="C107" s="423"/>
      <c r="D107" s="423"/>
      <c r="E107" s="423"/>
      <c r="F107" s="423"/>
      <c r="G107" s="423"/>
      <c r="H107" s="38"/>
      <c r="L107" s="38"/>
      <c r="M107" s="38"/>
      <c r="N107" s="38"/>
      <c r="O107" s="38"/>
      <c r="P107" s="38"/>
      <c r="Q107" s="38"/>
      <c r="R107" s="12"/>
    </row>
    <row r="108" spans="1:18" ht="11.25" customHeight="1" x14ac:dyDescent="0.2">
      <c r="A108" s="13"/>
      <c r="B108" s="105"/>
      <c r="C108" s="105"/>
      <c r="D108" s="105"/>
      <c r="E108" s="105"/>
      <c r="F108" s="38"/>
      <c r="G108" s="106"/>
      <c r="H108" s="38"/>
      <c r="L108" s="38"/>
      <c r="M108" s="38"/>
      <c r="N108" s="38"/>
      <c r="O108" s="38"/>
      <c r="P108" s="38"/>
      <c r="Q108" s="38"/>
      <c r="R108" s="12"/>
    </row>
    <row r="109" spans="1:18" ht="24" customHeight="1" x14ac:dyDescent="0.2">
      <c r="A109" s="47"/>
      <c r="B109" s="13"/>
      <c r="C109" s="424" t="s">
        <v>78</v>
      </c>
      <c r="D109" s="425"/>
      <c r="E109" s="426"/>
      <c r="F109" s="48"/>
      <c r="G109" s="13"/>
      <c r="H109" s="424" t="s">
        <v>79</v>
      </c>
      <c r="I109" s="438"/>
      <c r="J109" s="435"/>
      <c r="K109" s="173"/>
      <c r="L109" s="48"/>
      <c r="M109" s="413" t="s">
        <v>80</v>
      </c>
      <c r="N109" s="414"/>
      <c r="O109" s="415"/>
      <c r="P109" s="112"/>
      <c r="Q109" s="112"/>
      <c r="R109" s="112"/>
    </row>
    <row r="110" spans="1:18" x14ac:dyDescent="0.2">
      <c r="A110" s="15"/>
      <c r="B110" s="15"/>
      <c r="C110" s="107">
        <v>1</v>
      </c>
      <c r="D110" s="255" t="s">
        <v>28</v>
      </c>
      <c r="E110" s="199">
        <v>1</v>
      </c>
      <c r="F110" s="15"/>
      <c r="G110" s="15"/>
      <c r="H110" s="107">
        <v>1</v>
      </c>
      <c r="I110" s="256" t="s">
        <v>35</v>
      </c>
      <c r="J110" s="62">
        <v>1</v>
      </c>
      <c r="K110" s="174"/>
      <c r="L110" s="15"/>
      <c r="M110" s="107">
        <v>1</v>
      </c>
      <c r="N110" s="256" t="s">
        <v>35</v>
      </c>
      <c r="O110" s="62">
        <v>1</v>
      </c>
    </row>
    <row r="111" spans="1:18" x14ac:dyDescent="0.2">
      <c r="A111" s="15"/>
      <c r="B111" s="15"/>
      <c r="C111" s="107">
        <v>1</v>
      </c>
      <c r="D111" s="253" t="s">
        <v>29</v>
      </c>
      <c r="E111" s="142">
        <v>1</v>
      </c>
      <c r="F111" s="15"/>
      <c r="G111" s="15"/>
      <c r="H111" s="107">
        <v>2</v>
      </c>
      <c r="I111" s="253" t="s">
        <v>29</v>
      </c>
      <c r="J111" s="96">
        <v>0.9</v>
      </c>
      <c r="K111" s="167"/>
      <c r="L111" s="15"/>
      <c r="M111" s="107">
        <v>2</v>
      </c>
      <c r="N111" s="253" t="s">
        <v>29</v>
      </c>
      <c r="O111" s="96">
        <v>0.94</v>
      </c>
    </row>
    <row r="112" spans="1:18" x14ac:dyDescent="0.2">
      <c r="A112" s="15"/>
      <c r="B112" s="15"/>
      <c r="C112" s="107">
        <v>1</v>
      </c>
      <c r="D112" s="256" t="s">
        <v>35</v>
      </c>
      <c r="E112" s="199">
        <v>1</v>
      </c>
      <c r="F112" s="15"/>
      <c r="G112" s="15"/>
      <c r="H112" s="107">
        <v>3</v>
      </c>
      <c r="I112" s="254" t="s">
        <v>33</v>
      </c>
      <c r="J112" s="62">
        <v>0.86</v>
      </c>
      <c r="K112" s="175"/>
      <c r="L112" s="15"/>
      <c r="M112" s="107">
        <v>3</v>
      </c>
      <c r="N112" s="254" t="s">
        <v>33</v>
      </c>
      <c r="O112" s="62">
        <v>0.93</v>
      </c>
    </row>
    <row r="113" spans="1:18" x14ac:dyDescent="0.2">
      <c r="A113" s="15"/>
      <c r="B113" s="15"/>
      <c r="C113" s="107">
        <v>1</v>
      </c>
      <c r="D113" s="254" t="s">
        <v>33</v>
      </c>
      <c r="E113" s="199">
        <v>1</v>
      </c>
      <c r="F113" s="15"/>
      <c r="G113" s="15"/>
      <c r="H113" s="107">
        <v>4</v>
      </c>
      <c r="I113" s="255" t="s">
        <v>28</v>
      </c>
      <c r="J113" s="96">
        <v>0.82</v>
      </c>
      <c r="K113" s="113"/>
      <c r="L113" s="15"/>
      <c r="M113" s="107">
        <v>4</v>
      </c>
      <c r="N113" s="248" t="s">
        <v>32</v>
      </c>
      <c r="O113" s="62">
        <v>0.91</v>
      </c>
    </row>
    <row r="114" spans="1:18" x14ac:dyDescent="0.2">
      <c r="A114" s="15"/>
      <c r="B114" s="15"/>
      <c r="C114" s="107">
        <v>5</v>
      </c>
      <c r="D114" s="248" t="s">
        <v>32</v>
      </c>
      <c r="E114" s="199">
        <v>0.89</v>
      </c>
      <c r="F114" s="15"/>
      <c r="G114" s="15"/>
      <c r="H114" s="107">
        <v>5</v>
      </c>
      <c r="I114" s="250" t="s">
        <v>30</v>
      </c>
      <c r="J114" s="62">
        <v>0.8</v>
      </c>
      <c r="K114" s="113"/>
      <c r="L114" s="15"/>
      <c r="M114" s="107">
        <v>5</v>
      </c>
      <c r="N114" s="255" t="s">
        <v>28</v>
      </c>
      <c r="O114" s="96">
        <v>0.9</v>
      </c>
    </row>
    <row r="115" spans="1:18" x14ac:dyDescent="0.2">
      <c r="A115" s="15"/>
      <c r="B115" s="15"/>
      <c r="C115" s="107">
        <v>6</v>
      </c>
      <c r="D115" s="250" t="s">
        <v>30</v>
      </c>
      <c r="E115" s="199">
        <v>0.85</v>
      </c>
      <c r="F115" s="15"/>
      <c r="G115" s="15"/>
      <c r="H115" s="107">
        <v>6</v>
      </c>
      <c r="I115" s="247" t="s">
        <v>34</v>
      </c>
      <c r="J115" s="62">
        <v>0.79</v>
      </c>
      <c r="K115" s="174"/>
      <c r="L115" s="15"/>
      <c r="M115" s="107">
        <v>6</v>
      </c>
      <c r="N115" s="250" t="s">
        <v>30</v>
      </c>
      <c r="O115" s="62">
        <v>0.87</v>
      </c>
    </row>
    <row r="116" spans="1:18" x14ac:dyDescent="0.2">
      <c r="A116" s="15"/>
      <c r="B116" s="15"/>
      <c r="C116" s="107">
        <v>7</v>
      </c>
      <c r="D116" s="247" t="s">
        <v>34</v>
      </c>
      <c r="E116" s="199">
        <v>0.78</v>
      </c>
      <c r="F116" s="15"/>
      <c r="G116" s="15"/>
      <c r="H116" s="107">
        <v>6</v>
      </c>
      <c r="I116" s="248" t="s">
        <v>32</v>
      </c>
      <c r="J116" s="62">
        <v>0.79</v>
      </c>
      <c r="K116" s="113"/>
      <c r="L116" s="15"/>
      <c r="M116" s="107">
        <v>7</v>
      </c>
      <c r="N116" s="247" t="s">
        <v>34</v>
      </c>
      <c r="O116" s="62">
        <v>0.83</v>
      </c>
    </row>
    <row r="117" spans="1:18" ht="12.6" customHeight="1" x14ac:dyDescent="0.2">
      <c r="A117" s="15"/>
      <c r="B117" s="15"/>
      <c r="C117" s="107">
        <v>8</v>
      </c>
      <c r="D117" s="249" t="s">
        <v>26</v>
      </c>
      <c r="E117" s="140">
        <v>0.33</v>
      </c>
      <c r="F117" s="15"/>
      <c r="G117" s="15"/>
      <c r="H117" s="107">
        <v>8</v>
      </c>
      <c r="I117" s="251" t="s">
        <v>31</v>
      </c>
      <c r="J117" s="99">
        <v>0.67200000000000004</v>
      </c>
      <c r="K117" s="113"/>
      <c r="L117" s="15"/>
      <c r="M117" s="107">
        <v>8</v>
      </c>
      <c r="N117" s="251" t="s">
        <v>31</v>
      </c>
      <c r="O117" s="99">
        <v>0.72699999999999998</v>
      </c>
    </row>
    <row r="118" spans="1:18" ht="12.6" customHeight="1" x14ac:dyDescent="0.2">
      <c r="A118" s="15"/>
      <c r="B118" s="15"/>
      <c r="C118" s="107">
        <v>9</v>
      </c>
      <c r="D118" s="252" t="s">
        <v>27</v>
      </c>
      <c r="E118" s="199" t="s">
        <v>121</v>
      </c>
      <c r="F118" s="13"/>
      <c r="G118" s="15"/>
      <c r="H118" s="107">
        <v>9</v>
      </c>
      <c r="I118" s="252" t="s">
        <v>27</v>
      </c>
      <c r="J118" s="95">
        <v>0.62</v>
      </c>
      <c r="K118" s="167"/>
      <c r="L118" s="15"/>
      <c r="M118" s="107">
        <v>9</v>
      </c>
      <c r="N118" s="249" t="s">
        <v>26</v>
      </c>
      <c r="O118" s="96">
        <v>0.69</v>
      </c>
    </row>
    <row r="119" spans="1:18" ht="12.6" customHeight="1" x14ac:dyDescent="0.2">
      <c r="A119" s="15"/>
      <c r="B119" s="15"/>
      <c r="C119" s="107">
        <v>9</v>
      </c>
      <c r="D119" s="251" t="s">
        <v>31</v>
      </c>
      <c r="E119" s="156" t="s">
        <v>112</v>
      </c>
      <c r="F119" s="13"/>
      <c r="G119" s="15"/>
      <c r="H119" s="107">
        <v>10</v>
      </c>
      <c r="I119" s="249" t="s">
        <v>26</v>
      </c>
      <c r="J119" s="96">
        <v>0.53</v>
      </c>
      <c r="K119" s="113"/>
      <c r="L119" s="15"/>
      <c r="M119" s="107">
        <v>10</v>
      </c>
      <c r="N119" s="252" t="s">
        <v>27</v>
      </c>
      <c r="O119" s="95">
        <v>0.64</v>
      </c>
    </row>
    <row r="120" spans="1:18" x14ac:dyDescent="0.2">
      <c r="A120" s="49"/>
      <c r="B120" s="49"/>
      <c r="F120" s="33"/>
      <c r="G120" s="49"/>
      <c r="H120" s="33"/>
      <c r="I120" s="50"/>
      <c r="J120" s="51"/>
      <c r="K120" s="51"/>
      <c r="L120" s="49"/>
      <c r="M120" s="49"/>
      <c r="N120" s="49"/>
      <c r="O120" s="49"/>
      <c r="P120" s="49"/>
      <c r="Q120" s="33"/>
      <c r="R120" s="50"/>
    </row>
    <row r="121" spans="1:18" ht="12.75" customHeight="1" x14ac:dyDescent="0.2">
      <c r="D121" s="30"/>
      <c r="F121" s="1"/>
      <c r="I121" s="30"/>
      <c r="Q121" s="53"/>
      <c r="R121" s="19"/>
    </row>
    <row r="122" spans="1:18" ht="27" customHeight="1" x14ac:dyDescent="0.2">
      <c r="A122" s="6" t="s">
        <v>12</v>
      </c>
      <c r="B122" s="13"/>
      <c r="C122" s="424" t="s">
        <v>41</v>
      </c>
      <c r="D122" s="425"/>
      <c r="E122" s="426"/>
      <c r="F122" s="439"/>
      <c r="G122" s="440"/>
      <c r="H122" s="402"/>
      <c r="I122" s="402"/>
      <c r="Q122" s="53"/>
      <c r="R122" s="19"/>
    </row>
    <row r="123" spans="1:18" ht="12.75" customHeight="1" x14ac:dyDescent="0.2">
      <c r="B123" s="15"/>
      <c r="C123" s="16">
        <v>1</v>
      </c>
      <c r="D123" s="249" t="s">
        <v>26</v>
      </c>
      <c r="E123" s="21">
        <v>0.9</v>
      </c>
      <c r="F123" s="63"/>
      <c r="I123" s="30"/>
      <c r="Q123" s="53"/>
      <c r="R123" s="19"/>
    </row>
    <row r="124" spans="1:18" ht="12.75" customHeight="1" x14ac:dyDescent="0.2">
      <c r="B124" s="15"/>
      <c r="C124" s="16">
        <v>2</v>
      </c>
      <c r="D124" s="247" t="s">
        <v>34</v>
      </c>
      <c r="E124" s="21">
        <v>0.85</v>
      </c>
      <c r="F124" s="6"/>
    </row>
    <row r="125" spans="1:18" ht="12.75" customHeight="1" x14ac:dyDescent="0.2">
      <c r="B125" s="15"/>
      <c r="C125" s="16">
        <v>3</v>
      </c>
      <c r="D125" s="251" t="s">
        <v>148</v>
      </c>
      <c r="E125" s="21">
        <v>0.7</v>
      </c>
      <c r="F125" s="191"/>
      <c r="I125" s="30"/>
      <c r="Q125" s="53"/>
      <c r="R125" s="19"/>
    </row>
    <row r="126" spans="1:18" ht="12.75" customHeight="1" x14ac:dyDescent="0.2">
      <c r="B126" s="15"/>
      <c r="C126" s="16">
        <v>4</v>
      </c>
      <c r="D126" s="248" t="s">
        <v>32</v>
      </c>
      <c r="E126" s="21" t="s">
        <v>93</v>
      </c>
      <c r="F126" s="372"/>
      <c r="I126" s="30"/>
      <c r="Q126" s="53"/>
      <c r="R126" s="19"/>
    </row>
    <row r="127" spans="1:18" ht="12.75" customHeight="1" x14ac:dyDescent="0.2">
      <c r="B127" s="15"/>
      <c r="C127" s="16">
        <v>4</v>
      </c>
      <c r="D127" s="254" t="s">
        <v>33</v>
      </c>
      <c r="E127" s="441" t="s">
        <v>142</v>
      </c>
      <c r="F127" s="442"/>
      <c r="I127" s="30"/>
      <c r="Q127" s="53"/>
      <c r="R127" s="19"/>
    </row>
    <row r="128" spans="1:18" ht="12.6" customHeight="1" x14ac:dyDescent="0.2">
      <c r="B128" s="15"/>
      <c r="C128" s="16">
        <v>4</v>
      </c>
      <c r="D128" s="255" t="s">
        <v>28</v>
      </c>
      <c r="E128" s="441" t="s">
        <v>107</v>
      </c>
      <c r="F128" s="443"/>
      <c r="G128" s="402"/>
      <c r="I128" s="30"/>
      <c r="Q128" s="53"/>
      <c r="R128" s="19"/>
    </row>
    <row r="129" spans="1:18" ht="12.6" customHeight="1" x14ac:dyDescent="0.2">
      <c r="B129" s="15"/>
      <c r="C129" s="16">
        <v>4</v>
      </c>
      <c r="D129" s="253" t="s">
        <v>29</v>
      </c>
      <c r="E129" s="441" t="s">
        <v>107</v>
      </c>
      <c r="F129" s="442"/>
      <c r="G129" s="402"/>
      <c r="I129" s="30"/>
      <c r="Q129" s="53"/>
      <c r="R129" s="19"/>
    </row>
    <row r="130" spans="1:18" ht="12.6" customHeight="1" x14ac:dyDescent="0.2">
      <c r="B130" s="15"/>
      <c r="C130" s="16">
        <v>4</v>
      </c>
      <c r="D130" s="252" t="s">
        <v>27</v>
      </c>
      <c r="E130" s="441" t="s">
        <v>122</v>
      </c>
      <c r="F130" s="442"/>
      <c r="G130" s="402"/>
      <c r="H130" s="402"/>
      <c r="I130" s="30"/>
      <c r="Q130" s="53"/>
      <c r="R130" s="19"/>
    </row>
    <row r="131" spans="1:18" ht="12.6" customHeight="1" x14ac:dyDescent="0.2">
      <c r="B131" s="15"/>
      <c r="C131" s="16">
        <v>4</v>
      </c>
      <c r="D131" s="28" t="s">
        <v>30</v>
      </c>
      <c r="E131" s="441" t="s">
        <v>92</v>
      </c>
      <c r="F131" s="442"/>
      <c r="I131" s="30"/>
      <c r="Q131" s="53"/>
      <c r="R131" s="19"/>
    </row>
    <row r="132" spans="1:18" ht="12.6" customHeight="1" x14ac:dyDescent="0.2">
      <c r="B132" s="15"/>
      <c r="C132" s="16">
        <v>4</v>
      </c>
      <c r="D132" s="29" t="s">
        <v>35</v>
      </c>
      <c r="E132" s="394" t="s">
        <v>142</v>
      </c>
      <c r="F132" s="395"/>
      <c r="I132" s="30"/>
      <c r="Q132" s="53"/>
      <c r="R132" s="19"/>
    </row>
    <row r="133" spans="1:18" ht="23.25" customHeight="1" x14ac:dyDescent="0.2">
      <c r="B133" s="15"/>
      <c r="C133" s="371"/>
      <c r="D133" s="403" t="s">
        <v>144</v>
      </c>
      <c r="E133" s="404"/>
      <c r="F133" s="404"/>
      <c r="G133" s="404"/>
      <c r="H133" s="404"/>
      <c r="I133" s="404"/>
      <c r="J133" s="404"/>
      <c r="K133" s="404"/>
      <c r="L133" s="404"/>
      <c r="M133" s="404"/>
      <c r="O133" s="53"/>
      <c r="P133" s="19"/>
    </row>
    <row r="134" spans="1:18" ht="18" x14ac:dyDescent="0.2">
      <c r="A134" s="35" t="s">
        <v>3</v>
      </c>
      <c r="B134" s="36"/>
      <c r="C134" s="36"/>
      <c r="D134" s="37"/>
      <c r="E134" s="61" t="s">
        <v>44</v>
      </c>
      <c r="F134" s="5"/>
      <c r="G134" s="5"/>
      <c r="H134" s="5"/>
      <c r="I134" s="38"/>
      <c r="J134" s="5"/>
      <c r="K134" s="5"/>
      <c r="L134" s="5"/>
      <c r="M134" s="5"/>
      <c r="N134" s="5"/>
      <c r="O134" s="5"/>
      <c r="P134" s="5"/>
      <c r="Q134" s="5"/>
      <c r="R134" s="12"/>
    </row>
    <row r="135" spans="1:18" x14ac:dyDescent="0.2">
      <c r="A135" s="44"/>
      <c r="B135" s="44"/>
      <c r="F135" s="44"/>
      <c r="G135" s="44"/>
      <c r="L135" s="44"/>
    </row>
    <row r="136" spans="1:18" x14ac:dyDescent="0.2">
      <c r="A136" s="44"/>
      <c r="B136" s="44"/>
      <c r="F136" s="44"/>
      <c r="G136" s="44"/>
      <c r="L136" s="44"/>
    </row>
    <row r="137" spans="1:18" x14ac:dyDescent="0.2">
      <c r="A137" s="44"/>
      <c r="B137" s="44"/>
      <c r="F137" s="44"/>
      <c r="G137" s="44"/>
      <c r="L137" s="44"/>
    </row>
    <row r="138" spans="1:18" ht="18" x14ac:dyDescent="0.2">
      <c r="A138" s="35" t="s">
        <v>4</v>
      </c>
      <c r="B138" s="36"/>
      <c r="C138" s="36"/>
      <c r="D138" s="37"/>
      <c r="E138" s="36"/>
      <c r="F138" s="5"/>
      <c r="G138" s="5"/>
      <c r="H138" s="5"/>
      <c r="I138" s="38"/>
      <c r="J138" s="5"/>
      <c r="K138" s="5"/>
      <c r="L138" s="5"/>
      <c r="M138" s="5"/>
      <c r="N138" s="5"/>
      <c r="O138" s="5"/>
      <c r="P138" s="5"/>
    </row>
    <row r="139" spans="1:18" ht="18" x14ac:dyDescent="0.2">
      <c r="A139" s="35"/>
      <c r="B139" s="36"/>
      <c r="C139" s="36"/>
      <c r="D139" s="37"/>
      <c r="E139" s="36"/>
      <c r="F139" s="5"/>
      <c r="G139" s="5"/>
      <c r="H139" s="5"/>
      <c r="I139" s="38"/>
      <c r="J139" s="5"/>
      <c r="K139" s="5"/>
      <c r="L139" s="5"/>
      <c r="M139" s="5"/>
      <c r="N139" s="5"/>
      <c r="O139" s="5"/>
      <c r="P139" s="5"/>
    </row>
    <row r="140" spans="1:18" ht="36.75" customHeight="1" x14ac:dyDescent="0.2">
      <c r="A140" s="13" t="s">
        <v>19</v>
      </c>
      <c r="B140" s="65"/>
      <c r="C140" s="413" t="s">
        <v>81</v>
      </c>
      <c r="D140" s="414"/>
      <c r="E140" s="415"/>
      <c r="F140" s="48"/>
      <c r="G140" s="13"/>
      <c r="I140" s="434" t="s">
        <v>40</v>
      </c>
      <c r="J140" s="435"/>
      <c r="L140" s="58"/>
      <c r="M140" s="54"/>
      <c r="N140" s="54"/>
      <c r="O140" s="54"/>
      <c r="P140" s="54"/>
    </row>
    <row r="141" spans="1:18" x14ac:dyDescent="0.2">
      <c r="A141" s="15"/>
      <c r="B141" s="15"/>
      <c r="C141" s="107">
        <v>1</v>
      </c>
      <c r="D141" s="250" t="s">
        <v>30</v>
      </c>
      <c r="E141" s="62">
        <v>0.92610000000000003</v>
      </c>
      <c r="F141" s="15"/>
      <c r="G141" s="15"/>
      <c r="H141" s="13"/>
      <c r="I141" s="249" t="s">
        <v>26</v>
      </c>
      <c r="J141" s="281">
        <v>350</v>
      </c>
      <c r="L141" s="15"/>
    </row>
    <row r="142" spans="1:18" x14ac:dyDescent="0.2">
      <c r="A142" s="15"/>
      <c r="B142" s="15"/>
      <c r="C142" s="107">
        <v>2</v>
      </c>
      <c r="D142" s="252" t="s">
        <v>27</v>
      </c>
      <c r="E142" s="95">
        <v>0.92</v>
      </c>
      <c r="F142" s="15"/>
      <c r="G142" s="15"/>
      <c r="H142" s="13"/>
      <c r="I142" s="251" t="s">
        <v>31</v>
      </c>
      <c r="J142" s="144">
        <v>733</v>
      </c>
      <c r="L142" s="15"/>
    </row>
    <row r="143" spans="1:18" x14ac:dyDescent="0.2">
      <c r="A143" s="15"/>
      <c r="B143" s="15"/>
      <c r="C143" s="107">
        <v>3</v>
      </c>
      <c r="D143" s="248" t="s">
        <v>32</v>
      </c>
      <c r="E143" s="62">
        <v>0.9</v>
      </c>
      <c r="F143" s="15"/>
      <c r="G143" s="15"/>
      <c r="H143" s="13"/>
      <c r="I143" s="252" t="s">
        <v>27</v>
      </c>
      <c r="J143" s="93">
        <v>992</v>
      </c>
      <c r="L143" s="15"/>
    </row>
    <row r="144" spans="1:18" x14ac:dyDescent="0.2">
      <c r="A144" s="15"/>
      <c r="B144" s="15"/>
      <c r="C144" s="107">
        <v>4</v>
      </c>
      <c r="D144" s="247" t="s">
        <v>34</v>
      </c>
      <c r="E144" s="62">
        <v>0.87</v>
      </c>
      <c r="F144" s="15"/>
      <c r="G144" s="15"/>
      <c r="H144" s="13"/>
      <c r="I144" s="255" t="s">
        <v>28</v>
      </c>
      <c r="J144" s="88">
        <v>3204</v>
      </c>
      <c r="L144" s="15"/>
    </row>
    <row r="145" spans="1:18" x14ac:dyDescent="0.2">
      <c r="A145" s="15"/>
      <c r="B145" s="15"/>
      <c r="C145" s="107">
        <v>5</v>
      </c>
      <c r="D145" s="256" t="s">
        <v>35</v>
      </c>
      <c r="E145" s="62">
        <v>0.84</v>
      </c>
      <c r="F145" s="15"/>
      <c r="G145" s="15"/>
      <c r="H145" s="13"/>
      <c r="I145" s="253" t="s">
        <v>29</v>
      </c>
      <c r="J145" s="215">
        <v>326</v>
      </c>
      <c r="L145" s="15"/>
    </row>
    <row r="146" spans="1:18" x14ac:dyDescent="0.2">
      <c r="A146" s="15"/>
      <c r="B146" s="15"/>
      <c r="C146" s="107">
        <v>6</v>
      </c>
      <c r="D146" s="251" t="s">
        <v>31</v>
      </c>
      <c r="E146" s="99">
        <v>0.82</v>
      </c>
      <c r="F146" s="15"/>
      <c r="G146" s="15"/>
      <c r="H146" s="13"/>
      <c r="I146" s="247" t="s">
        <v>34</v>
      </c>
      <c r="J146" s="88">
        <v>2341</v>
      </c>
      <c r="L146" s="15"/>
      <c r="P146" s="214"/>
    </row>
    <row r="147" spans="1:18" x14ac:dyDescent="0.2">
      <c r="A147" s="15"/>
      <c r="B147" s="15"/>
      <c r="C147" s="107">
        <v>7</v>
      </c>
      <c r="D147" s="254" t="s">
        <v>33</v>
      </c>
      <c r="E147" s="62">
        <v>0.80830000000000002</v>
      </c>
      <c r="F147" s="15"/>
      <c r="G147" s="48"/>
      <c r="H147" s="13"/>
      <c r="I147" s="256" t="s">
        <v>35</v>
      </c>
      <c r="J147" s="98">
        <v>1075</v>
      </c>
      <c r="L147" s="15"/>
    </row>
    <row r="148" spans="1:18" x14ac:dyDescent="0.2">
      <c r="A148" s="15"/>
      <c r="B148" s="15"/>
      <c r="C148" s="107">
        <v>8</v>
      </c>
      <c r="D148" s="255" t="s">
        <v>28</v>
      </c>
      <c r="E148" s="96">
        <v>0.79</v>
      </c>
      <c r="F148" s="15"/>
      <c r="G148" s="15"/>
      <c r="H148" s="13"/>
      <c r="I148" s="254" t="s">
        <v>33</v>
      </c>
      <c r="J148" s="263">
        <v>2459</v>
      </c>
      <c r="L148" s="15"/>
      <c r="P148" s="214"/>
    </row>
    <row r="149" spans="1:18" x14ac:dyDescent="0.2">
      <c r="A149" s="15"/>
      <c r="B149" s="15"/>
      <c r="C149" s="107">
        <v>9</v>
      </c>
      <c r="D149" s="249" t="s">
        <v>26</v>
      </c>
      <c r="E149" s="96">
        <v>0.78</v>
      </c>
      <c r="F149" s="15"/>
      <c r="G149" s="15"/>
      <c r="H149" s="13"/>
      <c r="I149" s="250" t="s">
        <v>30</v>
      </c>
      <c r="J149" s="263">
        <v>3385</v>
      </c>
      <c r="L149" s="15"/>
    </row>
    <row r="150" spans="1:18" x14ac:dyDescent="0.2">
      <c r="A150" s="15"/>
      <c r="B150" s="15"/>
      <c r="C150" s="107">
        <v>10</v>
      </c>
      <c r="D150" s="253" t="s">
        <v>29</v>
      </c>
      <c r="E150" s="96">
        <v>0.66</v>
      </c>
      <c r="F150" s="15"/>
      <c r="G150" s="15"/>
      <c r="H150" s="13"/>
      <c r="I150" s="248" t="s">
        <v>32</v>
      </c>
      <c r="J150" s="88">
        <v>2623</v>
      </c>
      <c r="L150" s="15"/>
      <c r="P150" s="214"/>
    </row>
    <row r="151" spans="1:18" x14ac:dyDescent="0.2">
      <c r="A151" s="15"/>
      <c r="B151" s="15"/>
      <c r="C151" s="111"/>
      <c r="D151" s="120"/>
      <c r="E151" s="113"/>
      <c r="F151" s="15"/>
      <c r="G151" s="15"/>
      <c r="H151" s="13"/>
      <c r="L151" s="15"/>
    </row>
    <row r="152" spans="1:18" x14ac:dyDescent="0.2">
      <c r="A152" s="15"/>
      <c r="B152" s="15"/>
      <c r="C152" s="111"/>
      <c r="D152" s="120"/>
      <c r="E152" s="113"/>
      <c r="F152" s="15"/>
      <c r="G152" s="15"/>
      <c r="H152" s="13"/>
      <c r="L152" s="15"/>
    </row>
    <row r="153" spans="1:18" x14ac:dyDescent="0.2">
      <c r="A153" s="15"/>
      <c r="B153" s="15"/>
      <c r="C153" s="13"/>
      <c r="D153" s="50"/>
      <c r="E153" s="48"/>
      <c r="F153" s="15"/>
      <c r="G153" s="15"/>
      <c r="L153" s="15"/>
    </row>
    <row r="154" spans="1:18" ht="18" x14ac:dyDescent="0.2">
      <c r="B154" s="13"/>
      <c r="C154" s="13"/>
      <c r="D154" s="14"/>
      <c r="E154" s="13"/>
      <c r="F154" s="38"/>
      <c r="G154" s="38"/>
      <c r="H154" s="38"/>
      <c r="I154" s="38"/>
      <c r="J154" s="38"/>
      <c r="K154" s="38"/>
      <c r="L154" s="38"/>
      <c r="M154" s="5"/>
      <c r="N154" s="5"/>
      <c r="O154" s="5"/>
      <c r="P154" s="5"/>
    </row>
    <row r="155" spans="1:18" ht="18" x14ac:dyDescent="0.2">
      <c r="A155" s="13"/>
      <c r="B155" s="13"/>
      <c r="C155" s="13"/>
      <c r="D155" s="14"/>
      <c r="E155" s="13"/>
      <c r="F155" s="38"/>
      <c r="G155" s="38"/>
      <c r="H155" s="38"/>
      <c r="I155" s="38"/>
      <c r="J155" s="38"/>
      <c r="K155" s="38"/>
      <c r="L155" s="38"/>
      <c r="M155" s="5"/>
      <c r="N155" s="5"/>
      <c r="O155" s="5"/>
      <c r="P155" s="5"/>
    </row>
    <row r="156" spans="1:18" ht="27.75" customHeight="1" x14ac:dyDescent="0.2">
      <c r="A156" s="110" t="s">
        <v>20</v>
      </c>
      <c r="B156" s="110"/>
      <c r="C156" s="427" t="s">
        <v>21</v>
      </c>
      <c r="D156" s="427"/>
      <c r="E156" s="427"/>
      <c r="F156" s="189" t="s">
        <v>99</v>
      </c>
      <c r="G156" s="13"/>
      <c r="H156" s="427" t="s">
        <v>22</v>
      </c>
      <c r="I156" s="428"/>
      <c r="J156" s="428"/>
      <c r="K156" s="176"/>
      <c r="L156" s="64"/>
      <c r="M156" s="436"/>
      <c r="N156" s="437"/>
      <c r="O156" s="437"/>
      <c r="P156" s="3"/>
      <c r="Q156" s="55"/>
      <c r="R156" s="56"/>
    </row>
    <row r="157" spans="1:18" x14ac:dyDescent="0.2">
      <c r="A157" s="15"/>
      <c r="B157" s="15"/>
      <c r="C157" s="107">
        <v>1</v>
      </c>
      <c r="D157" s="247" t="s">
        <v>34</v>
      </c>
      <c r="E157" s="273">
        <v>18013</v>
      </c>
      <c r="F157" s="217">
        <f t="shared" ref="F157:F165" si="2">E157*100</f>
        <v>1801300</v>
      </c>
      <c r="G157" s="15"/>
      <c r="H157" s="107">
        <v>1</v>
      </c>
      <c r="I157" s="247" t="s">
        <v>34</v>
      </c>
      <c r="J157" s="273">
        <v>7200</v>
      </c>
      <c r="K157" s="177"/>
      <c r="L157" s="399"/>
      <c r="M157" s="400"/>
      <c r="N157" s="400"/>
      <c r="O157" s="402"/>
      <c r="P157" s="402"/>
      <c r="Q157" s="402"/>
      <c r="R157" s="19"/>
    </row>
    <row r="158" spans="1:18" x14ac:dyDescent="0.2">
      <c r="A158" s="15"/>
      <c r="B158" s="15"/>
      <c r="C158" s="107">
        <v>2</v>
      </c>
      <c r="D158" s="248" t="s">
        <v>32</v>
      </c>
      <c r="E158" s="273">
        <v>7778</v>
      </c>
      <c r="F158" s="217">
        <f t="shared" si="2"/>
        <v>777800</v>
      </c>
      <c r="G158" s="15"/>
      <c r="H158" s="107">
        <v>2</v>
      </c>
      <c r="I158" s="248" t="s">
        <v>32</v>
      </c>
      <c r="J158" s="273">
        <v>1363</v>
      </c>
      <c r="K158" s="178"/>
      <c r="L158" s="15"/>
      <c r="M158" s="184"/>
      <c r="N158" s="120"/>
      <c r="O158" s="180"/>
      <c r="R158" s="19"/>
    </row>
    <row r="159" spans="1:18" x14ac:dyDescent="0.2">
      <c r="A159" s="15"/>
      <c r="B159" s="15"/>
      <c r="C159" s="107">
        <v>3</v>
      </c>
      <c r="D159" s="255" t="s">
        <v>28</v>
      </c>
      <c r="E159" s="385">
        <v>5088</v>
      </c>
      <c r="F159" s="217">
        <f t="shared" si="2"/>
        <v>508800</v>
      </c>
      <c r="G159" s="15"/>
      <c r="H159" s="107">
        <v>3</v>
      </c>
      <c r="I159" s="256" t="s">
        <v>35</v>
      </c>
      <c r="J159" s="273">
        <v>616</v>
      </c>
      <c r="K159" s="177"/>
      <c r="L159" s="15"/>
      <c r="M159" s="184"/>
      <c r="N159" s="186"/>
      <c r="O159" s="185"/>
      <c r="R159" s="19"/>
    </row>
    <row r="160" spans="1:18" x14ac:dyDescent="0.2">
      <c r="A160" s="15"/>
      <c r="B160" s="15"/>
      <c r="C160" s="107">
        <v>4</v>
      </c>
      <c r="D160" s="251" t="s">
        <v>31</v>
      </c>
      <c r="E160" s="350">
        <v>4945</v>
      </c>
      <c r="F160" s="217">
        <f t="shared" si="2"/>
        <v>494500</v>
      </c>
      <c r="G160" s="15"/>
      <c r="H160" s="107">
        <v>4</v>
      </c>
      <c r="I160" s="255" t="s">
        <v>28</v>
      </c>
      <c r="J160" s="385">
        <v>472</v>
      </c>
      <c r="K160" s="179"/>
      <c r="L160" s="15"/>
      <c r="M160" s="184"/>
      <c r="N160" s="120"/>
      <c r="O160" s="185"/>
      <c r="R160" s="19"/>
    </row>
    <row r="161" spans="1:18" x14ac:dyDescent="0.2">
      <c r="A161" s="15"/>
      <c r="B161" s="15"/>
      <c r="C161" s="107">
        <v>5</v>
      </c>
      <c r="D161" s="256" t="s">
        <v>35</v>
      </c>
      <c r="E161" s="273">
        <v>4065</v>
      </c>
      <c r="F161" s="217">
        <f t="shared" si="2"/>
        <v>406500</v>
      </c>
      <c r="G161" s="15"/>
      <c r="H161" s="107">
        <v>5</v>
      </c>
      <c r="I161" s="251" t="s">
        <v>31</v>
      </c>
      <c r="J161" s="350">
        <v>304.5</v>
      </c>
      <c r="K161" s="179"/>
      <c r="L161" s="15"/>
      <c r="M161" s="184"/>
      <c r="N161" s="187"/>
      <c r="O161" s="185"/>
      <c r="R161" s="19"/>
    </row>
    <row r="162" spans="1:18" x14ac:dyDescent="0.2">
      <c r="A162" s="15"/>
      <c r="B162" s="15"/>
      <c r="C162" s="107">
        <v>6</v>
      </c>
      <c r="D162" s="250" t="s">
        <v>30</v>
      </c>
      <c r="E162" s="273">
        <v>3835</v>
      </c>
      <c r="F162" s="217">
        <f t="shared" si="2"/>
        <v>383500</v>
      </c>
      <c r="G162" s="15"/>
      <c r="H162" s="107">
        <v>6</v>
      </c>
      <c r="I162" s="249" t="s">
        <v>145</v>
      </c>
      <c r="J162" s="385">
        <v>285</v>
      </c>
      <c r="K162" s="180"/>
      <c r="L162" s="15"/>
      <c r="M162" s="184"/>
      <c r="N162" s="120"/>
      <c r="O162" s="180"/>
      <c r="R162" s="19"/>
    </row>
    <row r="163" spans="1:18" x14ac:dyDescent="0.2">
      <c r="A163" s="15"/>
      <c r="B163" s="15"/>
      <c r="C163" s="107">
        <v>7</v>
      </c>
      <c r="D163" s="249" t="s">
        <v>26</v>
      </c>
      <c r="E163" s="385">
        <v>2507</v>
      </c>
      <c r="F163" s="217">
        <f t="shared" si="2"/>
        <v>250700</v>
      </c>
      <c r="G163" s="15"/>
      <c r="H163" s="107">
        <v>7</v>
      </c>
      <c r="I163" s="252" t="s">
        <v>27</v>
      </c>
      <c r="J163" s="392">
        <v>115</v>
      </c>
      <c r="K163" s="177"/>
      <c r="L163" s="15"/>
      <c r="M163" s="184"/>
      <c r="N163" s="120"/>
      <c r="O163" s="185"/>
      <c r="R163" s="19"/>
    </row>
    <row r="164" spans="1:18" x14ac:dyDescent="0.2">
      <c r="A164" s="15"/>
      <c r="B164" s="15"/>
      <c r="C164" s="107">
        <v>8</v>
      </c>
      <c r="D164" s="253" t="s">
        <v>29</v>
      </c>
      <c r="E164" s="385">
        <v>1391</v>
      </c>
      <c r="F164" s="217">
        <f t="shared" si="2"/>
        <v>139100</v>
      </c>
      <c r="G164" s="15"/>
      <c r="H164" s="107">
        <v>8</v>
      </c>
      <c r="I164" s="250" t="s">
        <v>30</v>
      </c>
      <c r="J164" s="273">
        <v>93</v>
      </c>
      <c r="K164" s="179"/>
      <c r="L164" s="15"/>
      <c r="M164" s="184"/>
      <c r="N164" s="120"/>
      <c r="O164" s="185"/>
      <c r="R164" s="19"/>
    </row>
    <row r="165" spans="1:18" x14ac:dyDescent="0.2">
      <c r="A165" s="15"/>
      <c r="B165" s="15"/>
      <c r="C165" s="107">
        <v>9</v>
      </c>
      <c r="D165" s="252" t="s">
        <v>27</v>
      </c>
      <c r="E165" s="392">
        <v>587</v>
      </c>
      <c r="F165" s="217">
        <f t="shared" si="2"/>
        <v>58700</v>
      </c>
      <c r="G165" s="15"/>
      <c r="H165" s="107">
        <v>9</v>
      </c>
      <c r="I165" s="253" t="s">
        <v>29</v>
      </c>
      <c r="J165" s="385">
        <v>32</v>
      </c>
      <c r="K165" s="179"/>
      <c r="L165" s="15"/>
      <c r="M165" s="184"/>
      <c r="N165" s="120"/>
      <c r="O165" s="185"/>
      <c r="R165" s="19"/>
    </row>
    <row r="166" spans="1:18" ht="16.5" customHeight="1" x14ac:dyDescent="0.2">
      <c r="A166" s="15"/>
      <c r="B166" s="15"/>
      <c r="C166" s="107">
        <v>10</v>
      </c>
      <c r="D166" s="254" t="s">
        <v>33</v>
      </c>
      <c r="E166" s="273" t="s">
        <v>141</v>
      </c>
      <c r="F166" s="217"/>
      <c r="G166" s="15"/>
      <c r="H166" s="107">
        <v>10</v>
      </c>
      <c r="I166" s="254" t="s">
        <v>33</v>
      </c>
      <c r="J166" s="273" t="s">
        <v>141</v>
      </c>
      <c r="K166" s="181"/>
      <c r="L166" s="15"/>
      <c r="M166" s="188"/>
      <c r="N166" s="120"/>
      <c r="O166" s="181"/>
      <c r="R166" s="19"/>
    </row>
    <row r="167" spans="1:18" ht="28.5" customHeight="1" x14ac:dyDescent="0.2">
      <c r="A167" s="36"/>
      <c r="D167" s="30"/>
      <c r="G167" s="55"/>
      <c r="I167" s="399" t="s">
        <v>146</v>
      </c>
      <c r="J167" s="400"/>
      <c r="K167" s="400"/>
      <c r="L167" s="400"/>
      <c r="M167" s="400"/>
      <c r="N167" s="400"/>
      <c r="O167" s="400"/>
      <c r="P167" s="55"/>
      <c r="Q167" s="55"/>
      <c r="R167" s="56"/>
    </row>
    <row r="168" spans="1:18" x14ac:dyDescent="0.2">
      <c r="C168" s="399"/>
      <c r="D168" s="400"/>
      <c r="E168" s="400"/>
      <c r="F168" s="400"/>
      <c r="G168" s="400"/>
      <c r="H168" s="400"/>
      <c r="I168" s="400"/>
    </row>
    <row r="169" spans="1:18" ht="39.75" customHeight="1" x14ac:dyDescent="0.2">
      <c r="C169" s="400"/>
      <c r="D169" s="400"/>
      <c r="E169" s="400"/>
      <c r="F169" s="400"/>
      <c r="G169" s="400"/>
      <c r="H169" s="400"/>
      <c r="I169" s="400"/>
    </row>
  </sheetData>
  <sortState ref="C81:E86">
    <sortCondition ref="E81:E86"/>
  </sortState>
  <mergeCells count="49">
    <mergeCell ref="C168:I169"/>
    <mergeCell ref="I140:J140"/>
    <mergeCell ref="M109:O109"/>
    <mergeCell ref="M156:O156"/>
    <mergeCell ref="C109:E109"/>
    <mergeCell ref="H109:J109"/>
    <mergeCell ref="F122:I122"/>
    <mergeCell ref="E131:F131"/>
    <mergeCell ref="E128:G128"/>
    <mergeCell ref="E129:G129"/>
    <mergeCell ref="E130:H130"/>
    <mergeCell ref="E127:F127"/>
    <mergeCell ref="I4:L4"/>
    <mergeCell ref="B107:G107"/>
    <mergeCell ref="C122:E122"/>
    <mergeCell ref="H156:J156"/>
    <mergeCell ref="C140:E140"/>
    <mergeCell ref="C156:E156"/>
    <mergeCell ref="C7:E7"/>
    <mergeCell ref="C22:E22"/>
    <mergeCell ref="C37:E37"/>
    <mergeCell ref="H37:J37"/>
    <mergeCell ref="H49:Q49"/>
    <mergeCell ref="C36:E36"/>
    <mergeCell ref="I33:M33"/>
    <mergeCell ref="I18:M18"/>
    <mergeCell ref="Q18:R18"/>
    <mergeCell ref="Q33:R33"/>
    <mergeCell ref="H50:J50"/>
    <mergeCell ref="B64:E64"/>
    <mergeCell ref="C65:E65"/>
    <mergeCell ref="B94:E94"/>
    <mergeCell ref="C80:E80"/>
    <mergeCell ref="H65:J65"/>
    <mergeCell ref="A77:J77"/>
    <mergeCell ref="C50:E50"/>
    <mergeCell ref="C51:E51"/>
    <mergeCell ref="H51:J51"/>
    <mergeCell ref="I95:J95"/>
    <mergeCell ref="Q77:R77"/>
    <mergeCell ref="Q65:R65"/>
    <mergeCell ref="D63:Q63"/>
    <mergeCell ref="I167:O167"/>
    <mergeCell ref="F64:N64"/>
    <mergeCell ref="D133:M133"/>
    <mergeCell ref="I80:J80"/>
    <mergeCell ref="Q76:S76"/>
    <mergeCell ref="C95:E95"/>
    <mergeCell ref="L157:Q157"/>
  </mergeCells>
  <conditionalFormatting sqref="R8:R17">
    <cfRule type="cellIs" dxfId="5" priority="3" operator="equal">
      <formula>0</formula>
    </cfRule>
  </conditionalFormatting>
  <conditionalFormatting sqref="R23:R32">
    <cfRule type="cellIs" dxfId="4" priority="2" operator="equal">
      <formula>0</formula>
    </cfRule>
  </conditionalFormatting>
  <pageMargins left="0.62992125984251968" right="0.23622047244094491" top="0.55118110236220474" bottom="0.55118110236220474" header="0.31496062992125984" footer="0.31496062992125984"/>
  <pageSetup paperSize="8" scale="98" orientation="landscape" r:id="rId1"/>
  <headerFooter>
    <oddHeader xml:space="preserve">&amp;C&amp;"Arial,Bold"&amp;14National Park Family Indicators 2019-20
&amp;10
&amp;R&amp;"Arial,Bold"&amp;14
</oddHeader>
    <oddFooter>&amp;C&amp;P/&amp;N</oddFooter>
  </headerFooter>
  <rowBreaks count="3" manualBreakCount="3">
    <brk id="33" max="16383" man="1"/>
    <brk id="78" max="16383" man="1"/>
    <brk id="133" max="16383" man="1"/>
  </rowBreaks>
  <customProperties>
    <customPr name="QAA_DRILLPATH_NODE_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O66"/>
  <sheetViews>
    <sheetView zoomScale="80" zoomScaleNormal="80" workbookViewId="0">
      <pane ySplit="2" topLeftCell="A14" activePane="bottomLeft" state="frozen"/>
      <selection pane="bottomLeft" activeCell="I23" sqref="I23"/>
    </sheetView>
  </sheetViews>
  <sheetFormatPr defaultColWidth="13.28515625" defaultRowHeight="18" x14ac:dyDescent="0.2"/>
  <cols>
    <col min="1" max="1" width="13.28515625" style="227" customWidth="1"/>
    <col min="2" max="2" width="6.42578125" style="227" customWidth="1"/>
    <col min="3" max="4" width="13.28515625" style="227" customWidth="1"/>
    <col min="5" max="5" width="27.28515625" style="227" customWidth="1"/>
    <col min="6" max="6" width="14.85546875" style="4" customWidth="1"/>
    <col min="7" max="7" width="13.140625" style="4" customWidth="1"/>
    <col min="8" max="8" width="15" style="68" customWidth="1"/>
    <col min="9" max="9" width="14.140625" style="229" customWidth="1"/>
    <col min="10" max="10" width="15.5703125" style="70" customWidth="1"/>
    <col min="11" max="11" width="14" style="70" customWidth="1"/>
    <col min="12" max="12" width="13.5703125" style="4" customWidth="1"/>
    <col min="13" max="13" width="13.28515625" style="205"/>
    <col min="14" max="14" width="13.140625" style="70" customWidth="1"/>
    <col min="15" max="16384" width="13.28515625" style="67"/>
  </cols>
  <sheetData>
    <row r="1" spans="1:67" ht="20.25" x14ac:dyDescent="0.2">
      <c r="A1" s="245" t="s">
        <v>106</v>
      </c>
      <c r="D1" s="228"/>
      <c r="F1" s="229"/>
      <c r="H1" s="4"/>
      <c r="J1" s="4"/>
      <c r="K1" s="53"/>
      <c r="L1" s="70"/>
      <c r="M1" s="4"/>
      <c r="N1" s="205"/>
      <c r="O1" s="70"/>
    </row>
    <row r="2" spans="1:67" s="289" customFormat="1" ht="48.75" customHeight="1" x14ac:dyDescent="0.25">
      <c r="A2" s="444"/>
      <c r="B2" s="444"/>
      <c r="C2" s="444"/>
      <c r="D2" s="444"/>
      <c r="E2" s="444"/>
      <c r="F2" s="319" t="s">
        <v>26</v>
      </c>
      <c r="G2" s="319" t="s">
        <v>50</v>
      </c>
      <c r="H2" s="319" t="s">
        <v>27</v>
      </c>
      <c r="I2" s="319" t="s">
        <v>28</v>
      </c>
      <c r="J2" s="319" t="s">
        <v>29</v>
      </c>
      <c r="K2" s="319" t="s">
        <v>120</v>
      </c>
      <c r="L2" s="319" t="s">
        <v>51</v>
      </c>
      <c r="M2" s="319" t="s">
        <v>52</v>
      </c>
      <c r="N2" s="319" t="s">
        <v>53</v>
      </c>
      <c r="O2" s="319" t="s">
        <v>54</v>
      </c>
      <c r="BE2" s="290"/>
      <c r="BF2" s="290"/>
      <c r="BG2" s="290"/>
      <c r="BH2" s="290"/>
      <c r="BI2" s="290"/>
      <c r="BJ2" s="291"/>
      <c r="BK2" s="291"/>
      <c r="BL2" s="291"/>
      <c r="BM2" s="291"/>
      <c r="BN2" s="291"/>
      <c r="BO2" s="291"/>
    </row>
    <row r="3" spans="1:67" x14ac:dyDescent="0.2">
      <c r="A3" s="445"/>
      <c r="B3" s="446"/>
      <c r="C3" s="446"/>
      <c r="D3" s="446"/>
      <c r="E3" s="447"/>
      <c r="F3" s="246"/>
      <c r="G3" s="292"/>
      <c r="H3" s="293"/>
      <c r="I3" s="304"/>
      <c r="J3" s="293"/>
      <c r="K3" s="294"/>
      <c r="L3" s="292"/>
      <c r="M3" s="293"/>
      <c r="N3" s="293"/>
      <c r="O3" s="293"/>
    </row>
    <row r="4" spans="1:67" ht="20.25" x14ac:dyDescent="0.2">
      <c r="A4" s="448" t="s">
        <v>0</v>
      </c>
      <c r="B4" s="449"/>
      <c r="C4" s="449"/>
      <c r="D4" s="449"/>
      <c r="E4" s="450"/>
      <c r="F4" s="295"/>
      <c r="G4" s="296"/>
      <c r="H4" s="296"/>
      <c r="I4" s="305"/>
      <c r="J4" s="297"/>
      <c r="K4" s="295"/>
      <c r="L4" s="296"/>
      <c r="M4" s="296"/>
      <c r="N4" s="296"/>
      <c r="O4" s="297"/>
    </row>
    <row r="5" spans="1:67" ht="40.5" customHeight="1" x14ac:dyDescent="0.2">
      <c r="A5" s="257" t="s">
        <v>7</v>
      </c>
      <c r="B5" s="451" t="s">
        <v>94</v>
      </c>
      <c r="C5" s="452"/>
      <c r="D5" s="452"/>
      <c r="E5" s="453"/>
      <c r="F5" s="320">
        <v>8</v>
      </c>
      <c r="G5" s="327">
        <v>1</v>
      </c>
      <c r="H5" s="317">
        <v>1</v>
      </c>
      <c r="I5" s="317">
        <v>3</v>
      </c>
      <c r="J5" s="374">
        <v>1</v>
      </c>
      <c r="K5" s="317">
        <v>4</v>
      </c>
      <c r="L5" s="317" t="s">
        <v>115</v>
      </c>
      <c r="M5" s="317">
        <v>3.3</v>
      </c>
      <c r="N5" s="334">
        <v>3</v>
      </c>
      <c r="O5" s="334">
        <v>5</v>
      </c>
    </row>
    <row r="6" spans="1:67" x14ac:dyDescent="0.2">
      <c r="A6" s="230"/>
      <c r="B6" s="230"/>
      <c r="C6" s="230"/>
      <c r="D6" s="230"/>
      <c r="E6" s="230"/>
      <c r="F6" s="306"/>
      <c r="G6" s="306"/>
      <c r="H6" s="306"/>
      <c r="I6" s="306"/>
      <c r="J6" s="231"/>
      <c r="K6" s="306"/>
      <c r="L6" s="306"/>
      <c r="M6" s="306"/>
      <c r="N6" s="335"/>
      <c r="O6" s="335"/>
    </row>
    <row r="7" spans="1:67" ht="57.75" customHeight="1" x14ac:dyDescent="0.2">
      <c r="A7" s="257" t="s">
        <v>8</v>
      </c>
      <c r="B7" s="454" t="s">
        <v>49</v>
      </c>
      <c r="C7" s="455"/>
      <c r="D7" s="455"/>
      <c r="E7" s="455"/>
      <c r="F7" s="320">
        <v>1</v>
      </c>
      <c r="G7" s="327">
        <v>16</v>
      </c>
      <c r="H7" s="317">
        <v>2.1</v>
      </c>
      <c r="I7" s="317">
        <v>3</v>
      </c>
      <c r="J7" s="374">
        <v>1</v>
      </c>
      <c r="K7" s="317">
        <v>5</v>
      </c>
      <c r="L7" s="317">
        <v>7</v>
      </c>
      <c r="M7" s="317">
        <v>0</v>
      </c>
      <c r="N7" s="334">
        <v>1</v>
      </c>
      <c r="O7" s="334">
        <v>2</v>
      </c>
    </row>
    <row r="8" spans="1:67" ht="16.5" customHeight="1" x14ac:dyDescent="0.2">
      <c r="A8" s="230"/>
      <c r="B8" s="232"/>
      <c r="C8" s="233"/>
      <c r="D8" s="230"/>
      <c r="E8" s="230"/>
      <c r="F8" s="306"/>
      <c r="G8" s="306"/>
      <c r="H8" s="306"/>
      <c r="I8" s="306"/>
      <c r="J8" s="231"/>
      <c r="K8" s="306"/>
      <c r="L8" s="306"/>
      <c r="M8" s="306"/>
      <c r="N8" s="355"/>
      <c r="O8" s="335"/>
    </row>
    <row r="9" spans="1:67" ht="20.25" x14ac:dyDescent="0.2">
      <c r="A9" s="456" t="s">
        <v>1</v>
      </c>
      <c r="B9" s="456"/>
      <c r="C9" s="456"/>
      <c r="D9" s="456"/>
      <c r="E9" s="456"/>
      <c r="F9" s="305"/>
      <c r="G9" s="305"/>
      <c r="H9" s="305"/>
      <c r="I9" s="305"/>
      <c r="J9" s="366"/>
      <c r="K9" s="305"/>
      <c r="L9" s="305"/>
      <c r="M9" s="305"/>
      <c r="N9" s="305"/>
      <c r="O9" s="336"/>
    </row>
    <row r="10" spans="1:67" ht="34.5" customHeight="1" x14ac:dyDescent="0.2">
      <c r="A10" s="257" t="s">
        <v>9</v>
      </c>
      <c r="B10" s="457" t="s">
        <v>55</v>
      </c>
      <c r="C10" s="458"/>
      <c r="D10" s="458"/>
      <c r="E10" s="458"/>
      <c r="F10" s="307"/>
      <c r="G10" s="307"/>
      <c r="H10" s="307"/>
      <c r="I10" s="307"/>
      <c r="J10" s="259"/>
      <c r="K10" s="307"/>
      <c r="L10" s="307"/>
      <c r="M10" s="307"/>
      <c r="N10" s="356"/>
      <c r="O10" s="337"/>
    </row>
    <row r="11" spans="1:67" ht="18" customHeight="1" x14ac:dyDescent="0.2">
      <c r="A11" s="258"/>
      <c r="B11" s="257" t="s">
        <v>5</v>
      </c>
      <c r="C11" s="454" t="s">
        <v>10</v>
      </c>
      <c r="D11" s="459"/>
      <c r="E11" s="459"/>
      <c r="F11" s="308">
        <v>0.54</v>
      </c>
      <c r="G11" s="328">
        <v>0.17</v>
      </c>
      <c r="H11" s="308">
        <v>0.03</v>
      </c>
      <c r="I11" s="308">
        <v>7.0000000000000007E-2</v>
      </c>
      <c r="J11" s="332" t="s">
        <v>121</v>
      </c>
      <c r="K11" s="308">
        <v>0.21</v>
      </c>
      <c r="L11" s="308">
        <v>0.25</v>
      </c>
      <c r="M11" s="308">
        <v>0.31</v>
      </c>
      <c r="N11" s="332" t="s">
        <v>121</v>
      </c>
      <c r="O11" s="332">
        <v>0.94</v>
      </c>
    </row>
    <row r="12" spans="1:67" ht="18" customHeight="1" x14ac:dyDescent="0.2">
      <c r="A12" s="258"/>
      <c r="B12" s="257" t="s">
        <v>6</v>
      </c>
      <c r="C12" s="454" t="s">
        <v>126</v>
      </c>
      <c r="D12" s="459"/>
      <c r="E12" s="459"/>
      <c r="F12" s="338">
        <v>0.59953371830033708</v>
      </c>
      <c r="G12" s="338">
        <v>0.18590340843539879</v>
      </c>
      <c r="H12" s="338">
        <v>0.15193509513467277</v>
      </c>
      <c r="I12" s="375">
        <v>0.22748036070195285</v>
      </c>
      <c r="J12" s="367">
        <v>0.53212066699423799</v>
      </c>
      <c r="K12" s="338">
        <v>0.11765021237292873</v>
      </c>
      <c r="L12" s="338">
        <v>0.33343665955428919</v>
      </c>
      <c r="M12" s="338">
        <v>0.16060993797663073</v>
      </c>
      <c r="N12" s="338">
        <v>0.53004269739820742</v>
      </c>
      <c r="O12" s="338">
        <v>0.29480504542407121</v>
      </c>
    </row>
    <row r="13" spans="1:67" x14ac:dyDescent="0.2">
      <c r="A13" s="266"/>
      <c r="B13" s="268"/>
      <c r="C13" s="268"/>
      <c r="D13" s="268"/>
      <c r="E13" s="268"/>
      <c r="F13" s="310"/>
      <c r="G13" s="310"/>
      <c r="H13" s="310"/>
      <c r="I13" s="310"/>
      <c r="J13" s="267"/>
      <c r="K13" s="310"/>
      <c r="L13" s="310"/>
      <c r="M13" s="310"/>
      <c r="N13" s="358"/>
      <c r="O13" s="339"/>
    </row>
    <row r="14" spans="1:67" ht="37.5" customHeight="1" x14ac:dyDescent="0.2">
      <c r="A14" s="258"/>
      <c r="B14" s="457" t="s">
        <v>56</v>
      </c>
      <c r="C14" s="458"/>
      <c r="D14" s="458"/>
      <c r="E14" s="458"/>
      <c r="F14" s="307"/>
      <c r="G14" s="307"/>
      <c r="H14" s="307"/>
      <c r="I14" s="307"/>
      <c r="J14" s="307"/>
      <c r="K14" s="307"/>
      <c r="L14" s="307"/>
      <c r="M14" s="307"/>
      <c r="N14" s="307"/>
      <c r="O14" s="307"/>
    </row>
    <row r="15" spans="1:67" ht="18" customHeight="1" x14ac:dyDescent="0.2">
      <c r="A15" s="258"/>
      <c r="B15" s="257" t="s">
        <v>17</v>
      </c>
      <c r="C15" s="454" t="s">
        <v>10</v>
      </c>
      <c r="D15" s="458"/>
      <c r="E15" s="458"/>
      <c r="F15" s="308">
        <v>0.46</v>
      </c>
      <c r="G15" s="328">
        <v>0.83</v>
      </c>
      <c r="H15" s="308">
        <v>0.96</v>
      </c>
      <c r="I15" s="308">
        <v>0.71</v>
      </c>
      <c r="J15" s="332" t="s">
        <v>121</v>
      </c>
      <c r="K15" s="308">
        <v>0.78</v>
      </c>
      <c r="L15" s="308">
        <v>0.75</v>
      </c>
      <c r="M15" s="308">
        <v>0.64</v>
      </c>
      <c r="N15" s="332" t="s">
        <v>121</v>
      </c>
      <c r="O15" s="332">
        <v>0.06</v>
      </c>
    </row>
    <row r="16" spans="1:67" ht="18" customHeight="1" x14ac:dyDescent="0.2">
      <c r="A16" s="258"/>
      <c r="B16" s="257" t="s">
        <v>57</v>
      </c>
      <c r="C16" s="454" t="s">
        <v>126</v>
      </c>
      <c r="D16" s="458"/>
      <c r="E16" s="458"/>
      <c r="F16" s="309">
        <v>0.24161337649982054</v>
      </c>
      <c r="G16" s="309">
        <v>0.79324930502064284</v>
      </c>
      <c r="H16" s="309">
        <v>0.81032050738492145</v>
      </c>
      <c r="I16" s="309">
        <v>0.53858261187008516</v>
      </c>
      <c r="J16" s="309">
        <v>0.42141700255569642</v>
      </c>
      <c r="K16" s="309">
        <v>0.87748306630881412</v>
      </c>
      <c r="L16" s="309">
        <v>0.65643201710182797</v>
      </c>
      <c r="M16" s="309">
        <v>0.80122182939804432</v>
      </c>
      <c r="N16" s="309">
        <v>0.4340471676354023</v>
      </c>
      <c r="O16" s="309">
        <v>0.66507392098868479</v>
      </c>
    </row>
    <row r="17" spans="1:58" x14ac:dyDescent="0.2">
      <c r="A17" s="230"/>
      <c r="B17" s="234"/>
      <c r="C17" s="240"/>
      <c r="D17" s="241"/>
      <c r="E17" s="241"/>
      <c r="F17" s="311"/>
      <c r="G17" s="311"/>
      <c r="H17" s="311"/>
      <c r="I17" s="311"/>
      <c r="J17" s="237"/>
      <c r="K17" s="311"/>
      <c r="L17" s="311"/>
      <c r="M17" s="311"/>
      <c r="N17" s="359"/>
      <c r="O17" s="340"/>
    </row>
    <row r="18" spans="1:58" ht="18" customHeight="1" x14ac:dyDescent="0.2">
      <c r="A18" s="257" t="s">
        <v>45</v>
      </c>
      <c r="B18" s="451" t="s">
        <v>58</v>
      </c>
      <c r="C18" s="452"/>
      <c r="D18" s="452"/>
      <c r="E18" s="453"/>
      <c r="F18" s="321"/>
      <c r="G18" s="299"/>
      <c r="H18" s="299"/>
      <c r="I18" s="299"/>
      <c r="J18" s="299"/>
      <c r="K18" s="352"/>
      <c r="L18" s="299"/>
      <c r="M18" s="299"/>
      <c r="N18" s="299"/>
      <c r="O18" s="29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row>
    <row r="19" spans="1:58" ht="30.75" customHeight="1" x14ac:dyDescent="0.2">
      <c r="A19" s="260"/>
      <c r="B19" s="298" t="s">
        <v>5</v>
      </c>
      <c r="C19" s="451" t="s">
        <v>59</v>
      </c>
      <c r="D19" s="452"/>
      <c r="E19" s="453"/>
      <c r="F19" s="309"/>
      <c r="G19" s="309"/>
      <c r="H19" s="309"/>
      <c r="I19" s="309"/>
      <c r="J19" s="239"/>
      <c r="K19" s="309"/>
      <c r="L19" s="309"/>
      <c r="M19" s="309"/>
      <c r="N19" s="357"/>
      <c r="O19" s="338"/>
    </row>
    <row r="20" spans="1:58" ht="32.25" customHeight="1" x14ac:dyDescent="0.2">
      <c r="A20" s="260"/>
      <c r="B20" s="298" t="s">
        <v>6</v>
      </c>
      <c r="C20" s="451" t="s">
        <v>60</v>
      </c>
      <c r="D20" s="452"/>
      <c r="E20" s="453"/>
      <c r="F20" s="309"/>
      <c r="G20" s="309"/>
      <c r="H20" s="309"/>
      <c r="I20" s="309"/>
      <c r="J20" s="239"/>
      <c r="K20" s="309"/>
      <c r="L20" s="309"/>
      <c r="M20" s="309"/>
      <c r="N20" s="357"/>
      <c r="O20" s="338"/>
    </row>
    <row r="21" spans="1:58" x14ac:dyDescent="0.2">
      <c r="A21" s="234"/>
      <c r="B21" s="235"/>
      <c r="C21" s="236"/>
      <c r="D21" s="236"/>
      <c r="E21" s="236"/>
      <c r="F21" s="311"/>
      <c r="G21" s="311"/>
      <c r="H21" s="311"/>
      <c r="I21" s="311"/>
      <c r="J21" s="237"/>
      <c r="K21" s="311"/>
      <c r="L21" s="311"/>
      <c r="M21" s="311"/>
      <c r="N21" s="359"/>
      <c r="O21" s="340"/>
    </row>
    <row r="22" spans="1:58" ht="20.25" x14ac:dyDescent="0.2">
      <c r="A22" s="456" t="s">
        <v>2</v>
      </c>
      <c r="B22" s="456"/>
      <c r="C22" s="456"/>
      <c r="D22" s="456"/>
      <c r="E22" s="456"/>
      <c r="F22" s="305"/>
      <c r="G22" s="305"/>
      <c r="H22" s="305"/>
      <c r="I22" s="305"/>
      <c r="J22" s="366"/>
      <c r="K22" s="305"/>
      <c r="L22" s="305"/>
      <c r="M22" s="305"/>
      <c r="N22" s="305"/>
      <c r="O22" s="336"/>
    </row>
    <row r="23" spans="1:58" ht="53.25" customHeight="1" x14ac:dyDescent="0.2">
      <c r="A23" s="257" t="s">
        <v>11</v>
      </c>
      <c r="B23" s="460" t="s">
        <v>61</v>
      </c>
      <c r="C23" s="461"/>
      <c r="D23" s="461"/>
      <c r="E23" s="462"/>
      <c r="F23" s="381">
        <v>-0.06</v>
      </c>
      <c r="G23" s="384">
        <v>-1.1599999999999999E-2</v>
      </c>
      <c r="H23" s="382"/>
      <c r="I23" s="464"/>
      <c r="J23" s="383">
        <v>-8.2000000000000003E-2</v>
      </c>
      <c r="K23" s="382"/>
      <c r="L23" s="383">
        <v>0.14000000000000001</v>
      </c>
      <c r="M23" s="382"/>
      <c r="N23" s="382"/>
      <c r="O23" s="383">
        <v>-5.5E-2</v>
      </c>
    </row>
    <row r="24" spans="1:58" ht="18" customHeight="1" x14ac:dyDescent="0.2">
      <c r="A24" s="234"/>
      <c r="B24" s="242"/>
      <c r="C24" s="236"/>
      <c r="D24" s="236"/>
      <c r="E24" s="236"/>
      <c r="F24" s="312"/>
      <c r="G24" s="312"/>
      <c r="H24" s="312"/>
      <c r="I24" s="312"/>
      <c r="J24" s="243"/>
      <c r="K24" s="312"/>
      <c r="L24" s="312"/>
      <c r="M24" s="312"/>
      <c r="N24" s="361"/>
      <c r="O24" s="342"/>
    </row>
    <row r="25" spans="1:58" ht="20.25" x14ac:dyDescent="0.2">
      <c r="A25" s="456" t="s">
        <v>25</v>
      </c>
      <c r="B25" s="456"/>
      <c r="C25" s="456"/>
      <c r="D25" s="456"/>
      <c r="E25" s="456"/>
      <c r="F25" s="305"/>
      <c r="G25" s="305"/>
      <c r="H25" s="305"/>
      <c r="I25" s="305"/>
      <c r="J25" s="366"/>
      <c r="K25" s="305"/>
      <c r="L25" s="305"/>
      <c r="M25" s="305"/>
      <c r="N25" s="305"/>
      <c r="O25" s="336"/>
    </row>
    <row r="26" spans="1:58" ht="35.25" customHeight="1" x14ac:dyDescent="0.2">
      <c r="A26" s="257" t="s">
        <v>42</v>
      </c>
      <c r="B26" s="463" t="s">
        <v>62</v>
      </c>
      <c r="C26" s="458"/>
      <c r="D26" s="458"/>
      <c r="E26" s="458"/>
      <c r="F26" s="308">
        <v>0.91</v>
      </c>
      <c r="G26" s="328">
        <v>0.86899999999999999</v>
      </c>
      <c r="H26" s="313">
        <v>0.84</v>
      </c>
      <c r="I26" s="313">
        <v>0.92</v>
      </c>
      <c r="J26" s="373">
        <v>0.86</v>
      </c>
      <c r="K26" s="313">
        <v>0.94</v>
      </c>
      <c r="L26" s="313">
        <v>0.98</v>
      </c>
      <c r="M26" s="341">
        <v>0.85</v>
      </c>
      <c r="N26" s="360">
        <v>0.91</v>
      </c>
      <c r="O26" s="341">
        <v>0.9</v>
      </c>
    </row>
    <row r="27" spans="1:58" x14ac:dyDescent="0.2">
      <c r="A27" s="234"/>
      <c r="B27" s="234"/>
      <c r="C27" s="230"/>
      <c r="D27" s="230"/>
      <c r="E27" s="230"/>
      <c r="F27" s="306"/>
      <c r="G27" s="306"/>
      <c r="H27" s="306"/>
      <c r="I27" s="306"/>
      <c r="J27" s="231"/>
      <c r="K27" s="306"/>
      <c r="L27" s="306"/>
      <c r="M27" s="306"/>
      <c r="N27" s="355"/>
      <c r="O27" s="335"/>
    </row>
    <row r="28" spans="1:58" ht="32.25" customHeight="1" x14ac:dyDescent="0.2">
      <c r="A28" s="257" t="s">
        <v>13</v>
      </c>
      <c r="B28" s="463" t="s">
        <v>14</v>
      </c>
      <c r="C28" s="459"/>
      <c r="D28" s="459"/>
      <c r="E28" s="459"/>
      <c r="F28" s="307"/>
      <c r="G28" s="307"/>
      <c r="H28" s="307"/>
      <c r="I28" s="307"/>
      <c r="J28" s="259"/>
      <c r="K28" s="307"/>
      <c r="L28" s="307"/>
      <c r="M28" s="307"/>
      <c r="N28" s="356"/>
      <c r="O28" s="337"/>
    </row>
    <row r="29" spans="1:58" ht="35.25" customHeight="1" x14ac:dyDescent="0.2">
      <c r="A29" s="257"/>
      <c r="B29" s="261" t="s">
        <v>5</v>
      </c>
      <c r="C29" s="463" t="s">
        <v>15</v>
      </c>
      <c r="D29" s="463"/>
      <c r="E29" s="463"/>
      <c r="F29" s="308">
        <v>0.33</v>
      </c>
      <c r="G29" s="330" t="s">
        <v>112</v>
      </c>
      <c r="H29" s="313" t="s">
        <v>121</v>
      </c>
      <c r="I29" s="313">
        <v>1</v>
      </c>
      <c r="J29" s="373">
        <v>1</v>
      </c>
      <c r="K29" s="313">
        <v>0.78</v>
      </c>
      <c r="L29" s="313">
        <v>1</v>
      </c>
      <c r="M29" s="341">
        <v>1</v>
      </c>
      <c r="N29" s="360">
        <v>0.85</v>
      </c>
      <c r="O29" s="341">
        <v>0.89</v>
      </c>
    </row>
    <row r="30" spans="1:58" ht="44.25" customHeight="1" x14ac:dyDescent="0.2">
      <c r="A30" s="257"/>
      <c r="B30" s="261" t="s">
        <v>6</v>
      </c>
      <c r="C30" s="463" t="s">
        <v>16</v>
      </c>
      <c r="D30" s="463"/>
      <c r="E30" s="463"/>
      <c r="F30" s="308">
        <v>0.53</v>
      </c>
      <c r="G30" s="329">
        <v>0.67200000000000004</v>
      </c>
      <c r="H30" s="313">
        <v>0.62</v>
      </c>
      <c r="I30" s="313">
        <v>0.82</v>
      </c>
      <c r="J30" s="373">
        <v>0.9</v>
      </c>
      <c r="K30" s="313">
        <v>0.79</v>
      </c>
      <c r="L30" s="313">
        <v>1</v>
      </c>
      <c r="M30" s="341">
        <v>0.86</v>
      </c>
      <c r="N30" s="360">
        <v>0.8</v>
      </c>
      <c r="O30" s="341">
        <v>0.79</v>
      </c>
    </row>
    <row r="31" spans="1:58" ht="39.75" customHeight="1" x14ac:dyDescent="0.2">
      <c r="A31" s="257"/>
      <c r="B31" s="261" t="s">
        <v>17</v>
      </c>
      <c r="C31" s="463" t="s">
        <v>18</v>
      </c>
      <c r="D31" s="463"/>
      <c r="E31" s="463"/>
      <c r="F31" s="308">
        <v>0.69</v>
      </c>
      <c r="G31" s="329">
        <v>0.72699999999999998</v>
      </c>
      <c r="H31" s="313">
        <v>0.64</v>
      </c>
      <c r="I31" s="313">
        <v>0.9</v>
      </c>
      <c r="J31" s="373">
        <v>0.94</v>
      </c>
      <c r="K31" s="313">
        <v>0.83</v>
      </c>
      <c r="L31" s="313">
        <v>1</v>
      </c>
      <c r="M31" s="341">
        <v>0.93</v>
      </c>
      <c r="N31" s="360">
        <v>0.87</v>
      </c>
      <c r="O31" s="341">
        <v>0.91</v>
      </c>
    </row>
    <row r="32" spans="1:58" x14ac:dyDescent="0.2">
      <c r="A32" s="234"/>
      <c r="B32" s="232"/>
      <c r="C32" s="244"/>
      <c r="D32" s="244"/>
      <c r="E32" s="244"/>
      <c r="F32" s="306"/>
      <c r="G32" s="306"/>
      <c r="H32" s="306"/>
      <c r="I32" s="306"/>
      <c r="J32" s="231"/>
      <c r="K32" s="306"/>
      <c r="L32" s="306"/>
      <c r="M32" s="306"/>
      <c r="N32" s="355"/>
      <c r="O32" s="335"/>
    </row>
    <row r="33" spans="1:15" ht="36.75" customHeight="1" x14ac:dyDescent="0.2">
      <c r="A33" s="257" t="s">
        <v>12</v>
      </c>
      <c r="B33" s="463" t="s">
        <v>41</v>
      </c>
      <c r="C33" s="458"/>
      <c r="D33" s="458"/>
      <c r="E33" s="458"/>
      <c r="F33" s="308">
        <v>0.9</v>
      </c>
      <c r="G33" s="332" t="s">
        <v>114</v>
      </c>
      <c r="H33" s="353" t="s">
        <v>122</v>
      </c>
      <c r="I33" s="318" t="s">
        <v>107</v>
      </c>
      <c r="J33" s="318" t="s">
        <v>107</v>
      </c>
      <c r="K33" s="328">
        <v>0.85</v>
      </c>
      <c r="L33" s="328" t="s">
        <v>116</v>
      </c>
      <c r="M33" s="360" t="s">
        <v>124</v>
      </c>
      <c r="N33" s="362" t="s">
        <v>124</v>
      </c>
      <c r="O33" s="343" t="s">
        <v>93</v>
      </c>
    </row>
    <row r="34" spans="1:15" x14ac:dyDescent="0.2">
      <c r="A34" s="234"/>
      <c r="B34" s="238"/>
      <c r="C34" s="238"/>
      <c r="D34" s="230"/>
      <c r="E34" s="230"/>
      <c r="F34" s="306"/>
      <c r="G34" s="306"/>
      <c r="H34" s="306"/>
      <c r="I34" s="306"/>
      <c r="J34" s="231"/>
      <c r="K34" s="306"/>
      <c r="L34" s="306"/>
      <c r="M34" s="355"/>
      <c r="N34" s="355"/>
      <c r="O34" s="335"/>
    </row>
    <row r="35" spans="1:15" ht="16.5" customHeight="1" x14ac:dyDescent="0.2">
      <c r="A35" s="448" t="s">
        <v>108</v>
      </c>
      <c r="B35" s="449"/>
      <c r="C35" s="449"/>
      <c r="D35" s="449"/>
      <c r="E35" s="450"/>
      <c r="F35" s="305"/>
      <c r="G35" s="305"/>
      <c r="H35" s="305"/>
      <c r="I35" s="305"/>
      <c r="J35" s="366"/>
      <c r="K35" s="305"/>
      <c r="L35" s="305"/>
      <c r="M35" s="305"/>
      <c r="N35" s="305"/>
      <c r="O35" s="336"/>
    </row>
    <row r="36" spans="1:15" ht="15" x14ac:dyDescent="0.2">
      <c r="A36" s="230"/>
      <c r="B36" s="230"/>
      <c r="C36" s="303"/>
      <c r="D36" s="230"/>
      <c r="E36" s="230"/>
      <c r="F36" s="314"/>
      <c r="G36" s="314"/>
      <c r="H36" s="314"/>
      <c r="I36" s="314"/>
      <c r="J36" s="227"/>
      <c r="K36" s="314"/>
      <c r="L36" s="314"/>
      <c r="M36" s="314"/>
      <c r="N36" s="363"/>
      <c r="O36" s="344"/>
    </row>
    <row r="37" spans="1:15" ht="17.25" customHeight="1" x14ac:dyDescent="0.2">
      <c r="A37" s="448" t="s">
        <v>4</v>
      </c>
      <c r="B37" s="449"/>
      <c r="C37" s="449"/>
      <c r="D37" s="449"/>
      <c r="E37" s="450"/>
      <c r="F37" s="305"/>
      <c r="G37" s="305"/>
      <c r="H37" s="305"/>
      <c r="I37" s="305"/>
      <c r="J37" s="366"/>
      <c r="K37" s="305"/>
      <c r="L37" s="305"/>
      <c r="M37" s="305"/>
      <c r="N37" s="305"/>
      <c r="O37" s="336"/>
    </row>
    <row r="38" spans="1:15" ht="76.5" customHeight="1" x14ac:dyDescent="0.2">
      <c r="A38" s="257" t="s">
        <v>19</v>
      </c>
      <c r="B38" s="457" t="s">
        <v>95</v>
      </c>
      <c r="C38" s="457"/>
      <c r="D38" s="457"/>
      <c r="E38" s="457"/>
      <c r="F38" s="308">
        <v>0.78</v>
      </c>
      <c r="G38" s="328">
        <v>0.82</v>
      </c>
      <c r="H38" s="313">
        <v>0.92</v>
      </c>
      <c r="I38" s="313">
        <v>0.79</v>
      </c>
      <c r="J38" s="373">
        <v>0.66</v>
      </c>
      <c r="K38" s="313">
        <v>0.87</v>
      </c>
      <c r="L38" s="313">
        <v>0.84</v>
      </c>
      <c r="M38" s="341">
        <v>0.80830000000000002</v>
      </c>
      <c r="N38" s="360">
        <v>0.92610000000000003</v>
      </c>
      <c r="O38" s="341">
        <v>0.9</v>
      </c>
    </row>
    <row r="39" spans="1:15" x14ac:dyDescent="0.2">
      <c r="A39" s="230"/>
      <c r="B39" s="230"/>
      <c r="C39" s="230"/>
      <c r="D39" s="230"/>
      <c r="E39" s="230"/>
      <c r="F39" s="306"/>
      <c r="G39" s="306"/>
      <c r="H39" s="306"/>
      <c r="I39" s="306"/>
      <c r="J39" s="231"/>
      <c r="K39" s="306"/>
      <c r="L39" s="306"/>
      <c r="M39" s="306"/>
      <c r="N39" s="355"/>
      <c r="O39" s="335"/>
    </row>
    <row r="40" spans="1:15" ht="18" customHeight="1" x14ac:dyDescent="0.2">
      <c r="A40" s="257" t="s">
        <v>20</v>
      </c>
      <c r="B40" s="457" t="s">
        <v>23</v>
      </c>
      <c r="C40" s="457"/>
      <c r="D40" s="457"/>
      <c r="E40" s="457"/>
      <c r="F40" s="322"/>
      <c r="G40" s="307"/>
      <c r="H40" s="307"/>
      <c r="I40" s="307"/>
      <c r="J40" s="259"/>
      <c r="K40" s="307"/>
      <c r="L40" s="307"/>
      <c r="M40" s="307"/>
      <c r="N40" s="356"/>
      <c r="O40" s="337"/>
    </row>
    <row r="41" spans="1:15" ht="18.75" customHeight="1" x14ac:dyDescent="0.2">
      <c r="A41" s="258"/>
      <c r="B41" s="261" t="s">
        <v>63</v>
      </c>
      <c r="C41" s="463" t="s">
        <v>21</v>
      </c>
      <c r="D41" s="463"/>
      <c r="E41" s="463"/>
      <c r="F41" s="323">
        <v>2507</v>
      </c>
      <c r="G41" s="323">
        <v>4945</v>
      </c>
      <c r="H41" s="315">
        <v>587</v>
      </c>
      <c r="I41" s="315">
        <v>5088</v>
      </c>
      <c r="J41" s="315">
        <v>1391</v>
      </c>
      <c r="K41" s="315">
        <v>18013</v>
      </c>
      <c r="L41" s="315">
        <v>4065</v>
      </c>
      <c r="M41" s="369"/>
      <c r="N41" s="364">
        <v>3835</v>
      </c>
      <c r="O41" s="345">
        <v>7778</v>
      </c>
    </row>
    <row r="42" spans="1:15" ht="48" customHeight="1" x14ac:dyDescent="0.2">
      <c r="A42" s="258"/>
      <c r="B42" s="261" t="s">
        <v>6</v>
      </c>
      <c r="C42" s="463" t="s">
        <v>109</v>
      </c>
      <c r="D42" s="458"/>
      <c r="E42" s="458"/>
      <c r="F42" s="316">
        <f>SUM(F41*100)</f>
        <v>250700</v>
      </c>
      <c r="G42" s="316">
        <f>SUM(G41*100)</f>
        <v>494500</v>
      </c>
      <c r="H42" s="316"/>
      <c r="I42" s="316">
        <f>SUM(I41*100)</f>
        <v>508800</v>
      </c>
      <c r="J42" s="316">
        <f t="shared" ref="J42" si="0">SUM(J41*100)</f>
        <v>139100</v>
      </c>
      <c r="K42" s="316">
        <f>SUM(K41*100)</f>
        <v>1801300</v>
      </c>
      <c r="L42" s="316">
        <f>SUM(L41*100)</f>
        <v>406500</v>
      </c>
      <c r="M42" s="316">
        <f>SUM(M41*100)</f>
        <v>0</v>
      </c>
      <c r="N42" s="365">
        <f>SUM(N41*100)</f>
        <v>383500</v>
      </c>
      <c r="O42" s="346">
        <f>SUM(O41*100)</f>
        <v>777800</v>
      </c>
    </row>
    <row r="43" spans="1:15" ht="38.25" customHeight="1" x14ac:dyDescent="0.2">
      <c r="A43" s="258"/>
      <c r="B43" s="261" t="s">
        <v>17</v>
      </c>
      <c r="C43" s="463" t="s">
        <v>22</v>
      </c>
      <c r="D43" s="463"/>
      <c r="E43" s="463"/>
      <c r="F43" s="347" t="s">
        <v>110</v>
      </c>
      <c r="G43" s="331">
        <v>304.5</v>
      </c>
      <c r="H43" s="317">
        <v>115</v>
      </c>
      <c r="I43" s="317">
        <v>472</v>
      </c>
      <c r="J43" s="327">
        <v>32</v>
      </c>
      <c r="K43" s="317">
        <v>7200</v>
      </c>
      <c r="L43" s="317">
        <v>616</v>
      </c>
      <c r="M43" s="370"/>
      <c r="N43" s="354">
        <v>93</v>
      </c>
      <c r="O43" s="345">
        <v>1363</v>
      </c>
    </row>
    <row r="44" spans="1:15" ht="99" customHeight="1" x14ac:dyDescent="0.2">
      <c r="A44" s="70"/>
      <c r="B44" s="70"/>
      <c r="C44" s="70"/>
      <c r="D44" s="70"/>
      <c r="E44" s="70"/>
      <c r="F44" s="325" t="s">
        <v>111</v>
      </c>
      <c r="G44" s="324" t="s">
        <v>113</v>
      </c>
      <c r="H44" s="70"/>
      <c r="I44" s="70"/>
      <c r="L44" s="70"/>
      <c r="M44" s="70"/>
    </row>
    <row r="45" spans="1:15" ht="39.75" customHeight="1" x14ac:dyDescent="0.2">
      <c r="A45" s="70"/>
      <c r="B45" s="70"/>
      <c r="C45" s="70"/>
      <c r="D45" s="70"/>
      <c r="E45" s="70"/>
      <c r="F45" s="70"/>
      <c r="G45" s="70"/>
      <c r="H45" s="70"/>
      <c r="I45" s="70"/>
      <c r="L45" s="70"/>
      <c r="M45" s="70"/>
    </row>
    <row r="46" spans="1:15" ht="38.25" customHeight="1" x14ac:dyDescent="0.2">
      <c r="A46" s="70"/>
      <c r="B46" s="70"/>
      <c r="C46" s="70"/>
      <c r="D46" s="70"/>
      <c r="E46" s="70"/>
      <c r="F46" s="70"/>
      <c r="G46" s="70"/>
      <c r="H46" s="70"/>
      <c r="I46" s="70"/>
      <c r="L46" s="70"/>
      <c r="M46" s="70"/>
    </row>
    <row r="47" spans="1:15" x14ac:dyDescent="0.2">
      <c r="A47" s="70"/>
      <c r="B47" s="70"/>
      <c r="C47" s="70"/>
      <c r="D47" s="70"/>
      <c r="E47" s="70"/>
      <c r="F47" s="70"/>
      <c r="G47" s="70"/>
      <c r="H47" s="70"/>
      <c r="I47" s="70"/>
      <c r="L47" s="70"/>
      <c r="M47" s="70"/>
    </row>
    <row r="48" spans="1:15" x14ac:dyDescent="0.2">
      <c r="A48" s="70"/>
      <c r="B48" s="70"/>
      <c r="C48" s="70"/>
      <c r="D48" s="70"/>
      <c r="E48" s="70"/>
      <c r="F48" s="70"/>
      <c r="G48" s="70"/>
      <c r="H48" s="70"/>
      <c r="I48" s="70"/>
      <c r="L48" s="70"/>
      <c r="M48" s="70"/>
    </row>
    <row r="49" spans="1:13" x14ac:dyDescent="0.2">
      <c r="A49" s="70"/>
      <c r="B49" s="70"/>
      <c r="C49" s="70"/>
      <c r="D49" s="70"/>
      <c r="E49" s="70"/>
      <c r="F49" s="70"/>
      <c r="G49" s="70"/>
      <c r="H49" s="70"/>
      <c r="I49" s="70"/>
      <c r="L49" s="70"/>
      <c r="M49" s="70"/>
    </row>
    <row r="50" spans="1:13" x14ac:dyDescent="0.2">
      <c r="A50" s="70"/>
      <c r="B50" s="70"/>
      <c r="C50" s="70"/>
      <c r="D50" s="70"/>
      <c r="E50" s="70"/>
      <c r="F50" s="70"/>
      <c r="G50" s="70"/>
      <c r="H50" s="70"/>
      <c r="I50" s="70"/>
      <c r="L50" s="70"/>
      <c r="M50" s="70"/>
    </row>
    <row r="51" spans="1:13" x14ac:dyDescent="0.2">
      <c r="A51" s="70"/>
      <c r="B51" s="70"/>
      <c r="C51" s="70"/>
      <c r="D51" s="70"/>
      <c r="E51" s="70"/>
      <c r="F51" s="70"/>
      <c r="G51" s="70"/>
      <c r="H51" s="70"/>
      <c r="I51" s="70"/>
      <c r="L51" s="70"/>
      <c r="M51" s="70"/>
    </row>
    <row r="52" spans="1:13" x14ac:dyDescent="0.2">
      <c r="A52" s="70"/>
      <c r="B52" s="70"/>
      <c r="C52" s="70"/>
      <c r="D52" s="70"/>
      <c r="E52" s="70"/>
      <c r="F52" s="70"/>
      <c r="G52" s="70"/>
      <c r="H52" s="70"/>
      <c r="I52" s="70"/>
      <c r="L52" s="70"/>
      <c r="M52" s="70"/>
    </row>
    <row r="53" spans="1:13" x14ac:dyDescent="0.2">
      <c r="A53" s="70"/>
      <c r="B53" s="70"/>
      <c r="C53" s="70"/>
      <c r="D53" s="70"/>
      <c r="E53" s="70"/>
      <c r="F53" s="70"/>
      <c r="G53" s="70"/>
      <c r="H53" s="70"/>
      <c r="I53" s="70"/>
      <c r="L53" s="70"/>
      <c r="M53" s="70"/>
    </row>
    <row r="54" spans="1:13" x14ac:dyDescent="0.2">
      <c r="A54" s="70"/>
      <c r="B54" s="70"/>
      <c r="C54" s="70"/>
      <c r="D54" s="70"/>
      <c r="E54" s="70"/>
      <c r="F54" s="70"/>
      <c r="G54" s="70"/>
      <c r="H54" s="70"/>
      <c r="I54" s="70"/>
      <c r="L54" s="70"/>
      <c r="M54" s="70"/>
    </row>
    <row r="55" spans="1:13" x14ac:dyDescent="0.2">
      <c r="A55" s="70"/>
      <c r="B55" s="70"/>
      <c r="C55" s="70"/>
      <c r="D55" s="70"/>
      <c r="E55" s="70"/>
      <c r="F55" s="70"/>
      <c r="G55" s="70"/>
      <c r="H55" s="70"/>
      <c r="I55" s="70"/>
      <c r="L55" s="70"/>
      <c r="M55" s="70"/>
    </row>
    <row r="56" spans="1:13" x14ac:dyDescent="0.2">
      <c r="A56" s="70"/>
      <c r="B56" s="70"/>
      <c r="C56" s="70"/>
      <c r="D56" s="70"/>
      <c r="E56" s="70"/>
      <c r="F56" s="70"/>
      <c r="G56" s="70"/>
      <c r="H56" s="70"/>
      <c r="I56" s="70"/>
      <c r="L56" s="70"/>
      <c r="M56" s="70"/>
    </row>
    <row r="57" spans="1:13" x14ac:dyDescent="0.2">
      <c r="A57" s="70"/>
      <c r="B57" s="70"/>
      <c r="C57" s="70"/>
      <c r="D57" s="70"/>
      <c r="E57" s="70"/>
      <c r="F57" s="70"/>
      <c r="G57" s="70"/>
      <c r="H57" s="70"/>
      <c r="I57" s="70"/>
      <c r="L57" s="70"/>
      <c r="M57" s="70"/>
    </row>
    <row r="58" spans="1:13" x14ac:dyDescent="0.2">
      <c r="A58" s="70"/>
      <c r="B58" s="70"/>
      <c r="C58" s="70"/>
      <c r="D58" s="70"/>
      <c r="E58" s="70"/>
      <c r="F58" s="70"/>
      <c r="G58" s="70"/>
      <c r="H58" s="70"/>
      <c r="I58" s="70"/>
      <c r="L58" s="70"/>
      <c r="M58" s="70"/>
    </row>
    <row r="59" spans="1:13" x14ac:dyDescent="0.2">
      <c r="A59" s="70"/>
      <c r="B59" s="70"/>
      <c r="C59" s="70"/>
      <c r="D59" s="70"/>
      <c r="E59" s="70"/>
      <c r="F59" s="70"/>
      <c r="G59" s="70"/>
      <c r="H59" s="70"/>
      <c r="I59" s="70"/>
      <c r="L59" s="70"/>
      <c r="M59" s="70"/>
    </row>
    <row r="60" spans="1:13" x14ac:dyDescent="0.2">
      <c r="A60" s="70"/>
      <c r="B60" s="70"/>
      <c r="C60" s="70"/>
      <c r="D60" s="70"/>
      <c r="E60" s="70"/>
      <c r="F60" s="70"/>
      <c r="G60" s="70"/>
      <c r="H60" s="70"/>
      <c r="I60" s="70"/>
      <c r="L60" s="70"/>
      <c r="M60" s="70"/>
    </row>
    <row r="61" spans="1:13" x14ac:dyDescent="0.2">
      <c r="A61" s="70"/>
      <c r="B61" s="70"/>
      <c r="C61" s="70"/>
      <c r="D61" s="70"/>
      <c r="E61" s="70"/>
      <c r="F61" s="70"/>
      <c r="G61" s="70"/>
      <c r="H61" s="70"/>
      <c r="I61" s="70"/>
      <c r="L61" s="70"/>
      <c r="M61" s="70"/>
    </row>
    <row r="62" spans="1:13" x14ac:dyDescent="0.2">
      <c r="A62" s="70"/>
      <c r="B62" s="70"/>
      <c r="C62" s="70"/>
      <c r="D62" s="70"/>
      <c r="E62" s="70"/>
      <c r="F62" s="70"/>
      <c r="G62" s="70"/>
      <c r="H62" s="70"/>
      <c r="I62" s="70"/>
      <c r="L62" s="70"/>
      <c r="M62" s="70"/>
    </row>
    <row r="63" spans="1:13" x14ac:dyDescent="0.2">
      <c r="A63" s="70"/>
      <c r="B63" s="70"/>
      <c r="C63" s="70"/>
      <c r="D63" s="70"/>
      <c r="E63" s="70"/>
      <c r="F63" s="70"/>
      <c r="G63" s="70"/>
      <c r="H63" s="70"/>
      <c r="I63" s="70"/>
      <c r="L63" s="70"/>
      <c r="M63" s="70"/>
    </row>
    <row r="64" spans="1:13" x14ac:dyDescent="0.2">
      <c r="A64" s="70"/>
      <c r="B64" s="70"/>
      <c r="C64" s="70"/>
      <c r="D64" s="70"/>
      <c r="E64" s="70"/>
      <c r="F64" s="70"/>
      <c r="G64" s="70"/>
      <c r="H64" s="70"/>
      <c r="I64" s="70"/>
      <c r="L64" s="70"/>
      <c r="M64" s="70"/>
    </row>
    <row r="65" spans="1:13" x14ac:dyDescent="0.2">
      <c r="A65" s="70"/>
      <c r="B65" s="70"/>
      <c r="C65" s="70"/>
      <c r="D65" s="70"/>
      <c r="E65" s="70"/>
      <c r="F65" s="70"/>
      <c r="G65" s="70"/>
      <c r="H65" s="70"/>
      <c r="I65" s="70"/>
      <c r="L65" s="70"/>
      <c r="M65" s="70"/>
    </row>
    <row r="66" spans="1:13" x14ac:dyDescent="0.2">
      <c r="A66" s="70"/>
      <c r="B66" s="70"/>
      <c r="C66" s="70"/>
      <c r="D66" s="70"/>
      <c r="E66" s="70"/>
      <c r="F66" s="70"/>
      <c r="G66" s="70"/>
      <c r="H66" s="70"/>
      <c r="I66" s="70"/>
      <c r="L66" s="70"/>
      <c r="M66" s="70"/>
    </row>
  </sheetData>
  <protectedRanges>
    <protectedRange password="DB61" sqref="G36" name="Range2"/>
  </protectedRanges>
  <mergeCells count="31">
    <mergeCell ref="C43:E43"/>
    <mergeCell ref="A37:E37"/>
    <mergeCell ref="B38:E38"/>
    <mergeCell ref="B40:E40"/>
    <mergeCell ref="C41:E41"/>
    <mergeCell ref="C42:E42"/>
    <mergeCell ref="C29:E29"/>
    <mergeCell ref="C30:E30"/>
    <mergeCell ref="C31:E31"/>
    <mergeCell ref="B33:E33"/>
    <mergeCell ref="A35:E35"/>
    <mergeCell ref="A22:E22"/>
    <mergeCell ref="B23:E23"/>
    <mergeCell ref="A25:E25"/>
    <mergeCell ref="B26:E26"/>
    <mergeCell ref="B28:E28"/>
    <mergeCell ref="C15:E15"/>
    <mergeCell ref="C16:E16"/>
    <mergeCell ref="B18:E18"/>
    <mergeCell ref="C19:E19"/>
    <mergeCell ref="C20:E20"/>
    <mergeCell ref="A9:E9"/>
    <mergeCell ref="B10:E10"/>
    <mergeCell ref="C11:E11"/>
    <mergeCell ref="C12:E12"/>
    <mergeCell ref="B14:E14"/>
    <mergeCell ref="A2:E2"/>
    <mergeCell ref="A3:E3"/>
    <mergeCell ref="A4:E4"/>
    <mergeCell ref="B5:E5"/>
    <mergeCell ref="B7:E7"/>
  </mergeCells>
  <pageMargins left="0.70866141732283472" right="0.70866141732283472" top="0.74803149606299213" bottom="0.74803149606299213" header="0.31496062992125984" footer="0.31496062992125984"/>
  <pageSetup paperSize="8" scale="92" fitToHeight="0" orientation="landscape" r:id="rId1"/>
  <customProperties>
    <customPr name="QAA_DRILLPATH_NODE_ID" r:id="rId2"/>
  </customProperties>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'C:\Users\sam\AppData\Local\Microsoft\Windows\INetCache\Content.Outlook\K1BHF4MO\[Family Indicators proforma template BA.xlsx]Sheet1'!#REF!</xm:f>
          </x14:formula1>
          <xm:sqref>F2</xm:sqref>
        </x14:dataValidation>
        <x14:dataValidation type="list" allowBlank="1" showInputMessage="1" showErrorMessage="1">
          <x14:formula1>
            <xm:f>'X:\Corporate\Performance Management\Performance Indicators\Family Indicators Collection (PA folder)\[LDNPA National Park Data.xlsx]Sheet1'!#REF!</xm:f>
          </x14:formula1>
          <xm:sqref>I2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workbookViewId="0">
      <selection activeCell="F16" sqref="F16"/>
    </sheetView>
  </sheetViews>
  <sheetFormatPr defaultColWidth="9.140625" defaultRowHeight="12.75" x14ac:dyDescent="0.2"/>
  <cols>
    <col min="1" max="1" width="51" style="222" customWidth="1"/>
    <col min="2" max="2" width="10" style="2" hidden="1" customWidth="1"/>
    <col min="3" max="3" width="16.85546875" style="2" customWidth="1"/>
    <col min="4" max="4" width="13.42578125" style="2" customWidth="1"/>
    <col min="5" max="5" width="12.7109375" style="222" customWidth="1"/>
    <col min="6" max="6" width="12.7109375" style="2" bestFit="1" customWidth="1"/>
    <col min="7" max="7" width="11.42578125" style="2" bestFit="1" customWidth="1"/>
    <col min="8" max="8" width="15.42578125" style="2" bestFit="1" customWidth="1"/>
    <col min="9" max="9" width="11.42578125" style="2" bestFit="1" customWidth="1"/>
    <col min="10" max="10" width="12.7109375" style="2" bestFit="1" customWidth="1"/>
    <col min="11" max="11" width="13.85546875" style="2" customWidth="1"/>
    <col min="12" max="12" width="11.7109375" style="2" customWidth="1"/>
    <col min="13" max="13" width="14.140625" style="2" bestFit="1" customWidth="1"/>
    <col min="14" max="16384" width="9.140625" style="2"/>
  </cols>
  <sheetData>
    <row r="1" spans="1:15" ht="36" x14ac:dyDescent="0.2">
      <c r="A1" s="223" t="s">
        <v>105</v>
      </c>
      <c r="B1" s="85"/>
      <c r="C1" s="71" t="s">
        <v>64</v>
      </c>
      <c r="D1" s="72" t="s">
        <v>50</v>
      </c>
      <c r="E1" s="72" t="s">
        <v>98</v>
      </c>
      <c r="F1" s="72" t="s">
        <v>28</v>
      </c>
      <c r="G1" s="72" t="s">
        <v>29</v>
      </c>
      <c r="H1" s="72" t="s">
        <v>119</v>
      </c>
      <c r="I1" s="73" t="s">
        <v>51</v>
      </c>
      <c r="J1" s="73" t="s">
        <v>65</v>
      </c>
      <c r="K1" s="74" t="s">
        <v>30</v>
      </c>
      <c r="L1" s="74" t="s">
        <v>66</v>
      </c>
      <c r="M1" s="75" t="s">
        <v>67</v>
      </c>
    </row>
    <row r="2" spans="1:15" ht="15.75" x14ac:dyDescent="0.2">
      <c r="A2" s="262" t="s">
        <v>0</v>
      </c>
      <c r="B2" s="86"/>
      <c r="C2" s="269"/>
      <c r="D2" s="269"/>
      <c r="E2" s="262"/>
      <c r="F2" s="269"/>
      <c r="G2" s="269"/>
      <c r="H2" s="269"/>
      <c r="I2" s="269"/>
      <c r="J2" s="269"/>
      <c r="K2" s="269"/>
      <c r="L2" s="269"/>
      <c r="M2" s="262"/>
    </row>
    <row r="3" spans="1:15" ht="15.75" x14ac:dyDescent="0.25">
      <c r="A3" s="225" t="s">
        <v>68</v>
      </c>
      <c r="B3" s="89"/>
      <c r="C3" s="377">
        <v>25</v>
      </c>
      <c r="D3" s="378">
        <v>25</v>
      </c>
      <c r="E3" s="379">
        <v>16</v>
      </c>
      <c r="F3" s="380">
        <v>23</v>
      </c>
      <c r="G3" s="274">
        <v>20</v>
      </c>
      <c r="H3" s="379">
        <v>42</v>
      </c>
      <c r="I3" s="379">
        <v>1</v>
      </c>
      <c r="J3" s="379">
        <v>109</v>
      </c>
      <c r="K3" s="379"/>
      <c r="L3" s="379">
        <v>3</v>
      </c>
      <c r="M3" s="200">
        <f>SUM(C3:L3)</f>
        <v>264</v>
      </c>
    </row>
    <row r="4" spans="1:15" ht="48" customHeight="1" x14ac:dyDescent="0.25">
      <c r="A4" s="224" t="s">
        <v>129</v>
      </c>
      <c r="B4" s="201"/>
      <c r="C4" s="265">
        <v>263</v>
      </c>
      <c r="D4" s="265">
        <v>2076</v>
      </c>
      <c r="E4" s="265">
        <v>743</v>
      </c>
      <c r="F4" s="265">
        <v>1795</v>
      </c>
      <c r="G4" s="265">
        <v>630</v>
      </c>
      <c r="H4" s="265">
        <v>1770</v>
      </c>
      <c r="I4" s="265">
        <v>227</v>
      </c>
      <c r="J4" s="265">
        <v>2143</v>
      </c>
      <c r="K4" s="265">
        <v>5203</v>
      </c>
      <c r="L4" s="265">
        <v>2137</v>
      </c>
      <c r="M4" s="200">
        <f t="shared" ref="M4:M9" si="0">SUM(C4:L4)</f>
        <v>16987</v>
      </c>
      <c r="N4" s="80" t="s">
        <v>73</v>
      </c>
      <c r="O4" s="79"/>
    </row>
    <row r="5" spans="1:15" ht="30" x14ac:dyDescent="0.25">
      <c r="A5" s="224" t="s">
        <v>100</v>
      </c>
      <c r="B5" s="201"/>
      <c r="C5" s="284">
        <v>1</v>
      </c>
      <c r="D5" s="284">
        <v>6</v>
      </c>
      <c r="E5" s="284">
        <v>4</v>
      </c>
      <c r="F5" s="284">
        <v>10</v>
      </c>
      <c r="G5" s="285">
        <v>1</v>
      </c>
      <c r="H5" s="284">
        <v>4</v>
      </c>
      <c r="I5" s="284">
        <v>1</v>
      </c>
      <c r="J5" s="284">
        <v>5</v>
      </c>
      <c r="K5" s="284">
        <v>9</v>
      </c>
      <c r="L5" s="284">
        <v>8</v>
      </c>
      <c r="M5" s="200">
        <f t="shared" si="0"/>
        <v>49</v>
      </c>
      <c r="N5" s="80" t="s">
        <v>127</v>
      </c>
      <c r="O5" s="79"/>
    </row>
    <row r="6" spans="1:15" ht="77.25" x14ac:dyDescent="0.25">
      <c r="A6" s="224" t="s">
        <v>101</v>
      </c>
      <c r="B6" s="202"/>
      <c r="C6" s="93">
        <v>15</v>
      </c>
      <c r="D6" s="93">
        <v>27</v>
      </c>
      <c r="E6" s="263">
        <v>42</v>
      </c>
      <c r="F6" s="263">
        <v>70</v>
      </c>
      <c r="G6" s="376">
        <v>8</v>
      </c>
      <c r="H6" s="263">
        <v>69</v>
      </c>
      <c r="I6" s="350" t="s">
        <v>117</v>
      </c>
      <c r="J6" s="349"/>
      <c r="K6" s="349"/>
      <c r="L6" s="263">
        <v>67</v>
      </c>
      <c r="M6" s="200">
        <f t="shared" si="0"/>
        <v>298</v>
      </c>
      <c r="N6" s="6" t="s">
        <v>74</v>
      </c>
    </row>
    <row r="7" spans="1:15" s="222" customFormat="1" ht="15.75" hidden="1" x14ac:dyDescent="0.25">
      <c r="A7" s="287" t="s">
        <v>102</v>
      </c>
      <c r="B7" s="202"/>
      <c r="C7" s="265">
        <f t="shared" ref="C7:F7" si="1">SUM(C5:C6)</f>
        <v>16</v>
      </c>
      <c r="D7" s="265">
        <f t="shared" si="1"/>
        <v>33</v>
      </c>
      <c r="E7" s="265">
        <f t="shared" si="1"/>
        <v>46</v>
      </c>
      <c r="F7" s="265">
        <f t="shared" si="1"/>
        <v>80</v>
      </c>
      <c r="G7" s="265">
        <f t="shared" ref="G7:L7" si="2">SUM(G5:G6)</f>
        <v>9</v>
      </c>
      <c r="H7" s="265">
        <f t="shared" si="2"/>
        <v>73</v>
      </c>
      <c r="I7" s="288">
        <f t="shared" si="2"/>
        <v>1</v>
      </c>
      <c r="J7" s="288">
        <f t="shared" si="2"/>
        <v>5</v>
      </c>
      <c r="K7" s="288">
        <f t="shared" si="2"/>
        <v>9</v>
      </c>
      <c r="L7" s="265">
        <f t="shared" si="2"/>
        <v>75</v>
      </c>
      <c r="M7" s="200">
        <f t="shared" si="0"/>
        <v>347</v>
      </c>
      <c r="N7" s="6"/>
    </row>
    <row r="8" spans="1:15" ht="48" customHeight="1" x14ac:dyDescent="0.25">
      <c r="A8" s="224" t="s">
        <v>128</v>
      </c>
      <c r="B8" s="203"/>
      <c r="C8" s="265">
        <v>16</v>
      </c>
      <c r="D8" s="265">
        <v>1082</v>
      </c>
      <c r="E8" s="265">
        <v>202</v>
      </c>
      <c r="F8" s="265">
        <v>287</v>
      </c>
      <c r="G8" s="265">
        <v>186</v>
      </c>
      <c r="H8" s="265">
        <v>844</v>
      </c>
      <c r="I8" s="265">
        <v>425</v>
      </c>
      <c r="J8" s="265">
        <v>473</v>
      </c>
      <c r="K8" s="265">
        <v>575</v>
      </c>
      <c r="L8" s="265">
        <v>292</v>
      </c>
      <c r="M8" s="200">
        <f t="shared" si="0"/>
        <v>4382</v>
      </c>
      <c r="N8" s="6"/>
    </row>
    <row r="9" spans="1:15" ht="15.75" x14ac:dyDescent="0.25">
      <c r="A9" s="224" t="s">
        <v>96</v>
      </c>
      <c r="B9" s="201"/>
      <c r="C9" s="265">
        <v>0</v>
      </c>
      <c r="D9" s="265">
        <v>159</v>
      </c>
      <c r="E9" s="265">
        <v>26</v>
      </c>
      <c r="F9" s="265">
        <v>24</v>
      </c>
      <c r="G9" s="265">
        <v>5</v>
      </c>
      <c r="H9" s="265">
        <v>43</v>
      </c>
      <c r="I9" s="265">
        <v>40</v>
      </c>
      <c r="J9" s="265">
        <v>9</v>
      </c>
      <c r="K9" s="265">
        <v>39</v>
      </c>
      <c r="L9" s="265">
        <v>10</v>
      </c>
      <c r="M9" s="200">
        <f t="shared" si="0"/>
        <v>355</v>
      </c>
      <c r="N9" s="81" t="s">
        <v>75</v>
      </c>
      <c r="O9" s="79"/>
    </row>
    <row r="10" spans="1:15" ht="15.75" x14ac:dyDescent="0.2">
      <c r="A10" s="262" t="s">
        <v>1</v>
      </c>
      <c r="B10" s="201"/>
      <c r="C10" s="262"/>
      <c r="D10" s="262"/>
      <c r="E10" s="262"/>
      <c r="F10" s="270"/>
      <c r="G10" s="270"/>
      <c r="H10" s="270"/>
      <c r="I10" s="270"/>
      <c r="J10" s="270"/>
      <c r="K10" s="270"/>
      <c r="L10" s="279"/>
      <c r="M10" s="262"/>
      <c r="N10" s="82"/>
    </row>
    <row r="11" spans="1:15" ht="15.75" x14ac:dyDescent="0.25">
      <c r="A11" s="226" t="s">
        <v>72</v>
      </c>
      <c r="B11" s="90"/>
      <c r="C11" s="284">
        <v>7173.7749999999996</v>
      </c>
      <c r="D11" s="284">
        <v>26263.370000000003</v>
      </c>
      <c r="E11" s="284">
        <v>19387.883999999998</v>
      </c>
      <c r="F11" s="284">
        <v>43195.663</v>
      </c>
      <c r="G11" s="285">
        <v>32190.443000000003</v>
      </c>
      <c r="H11" s="285">
        <v>47378.92</v>
      </c>
      <c r="I11" s="285">
        <v>12452.47</v>
      </c>
      <c r="J11" s="284">
        <v>50085.879499999995</v>
      </c>
      <c r="K11" s="284">
        <v>9950.255000000001</v>
      </c>
      <c r="L11" s="284">
        <v>57366.555499999995</v>
      </c>
      <c r="M11" s="200">
        <f>SUM(C11:L11)</f>
        <v>305445.21500000003</v>
      </c>
      <c r="N11" s="83" t="s">
        <v>76</v>
      </c>
    </row>
    <row r="12" spans="1:15" ht="15.75" x14ac:dyDescent="0.25">
      <c r="A12" s="224" t="s">
        <v>37</v>
      </c>
      <c r="B12" s="201"/>
      <c r="C12" s="326">
        <v>328.97</v>
      </c>
      <c r="D12" s="100">
        <v>611</v>
      </c>
      <c r="E12" s="275">
        <v>4338.91</v>
      </c>
      <c r="F12" s="275">
        <v>6416</v>
      </c>
      <c r="G12" s="276">
        <v>0</v>
      </c>
      <c r="H12" s="275">
        <v>1271</v>
      </c>
      <c r="I12" s="264">
        <v>154</v>
      </c>
      <c r="J12" s="264">
        <v>4669.3464999999997</v>
      </c>
      <c r="K12" s="264">
        <v>0</v>
      </c>
      <c r="L12" s="264">
        <v>72</v>
      </c>
      <c r="M12" s="200">
        <f>SUM(C12:L12)</f>
        <v>17861.226500000001</v>
      </c>
      <c r="N12" s="84"/>
      <c r="O12" s="222"/>
    </row>
    <row r="13" spans="1:15" ht="30" x14ac:dyDescent="0.25">
      <c r="A13" s="224" t="s">
        <v>97</v>
      </c>
      <c r="B13" s="204"/>
      <c r="C13" s="265"/>
      <c r="D13" s="265"/>
      <c r="E13" s="265"/>
      <c r="F13" s="300"/>
      <c r="G13" s="272"/>
      <c r="H13" s="265"/>
      <c r="I13" s="265"/>
      <c r="J13" s="265"/>
      <c r="K13" s="265"/>
      <c r="L13" s="265"/>
      <c r="M13" s="200"/>
      <c r="N13" s="81" t="s">
        <v>77</v>
      </c>
    </row>
    <row r="14" spans="1:15" ht="15.75" x14ac:dyDescent="0.2">
      <c r="A14" s="262" t="s">
        <v>2</v>
      </c>
      <c r="B14" s="201"/>
      <c r="C14" s="262"/>
      <c r="D14" s="262"/>
      <c r="E14" s="262"/>
      <c r="F14" s="302"/>
      <c r="G14" s="270"/>
      <c r="H14" s="262"/>
      <c r="I14" s="262"/>
      <c r="J14" s="262"/>
      <c r="K14" s="262"/>
      <c r="L14" s="262"/>
      <c r="M14" s="262"/>
      <c r="O14" s="222"/>
    </row>
    <row r="15" spans="1:15" ht="51" x14ac:dyDescent="0.25">
      <c r="A15" s="224" t="s">
        <v>71</v>
      </c>
      <c r="B15" s="90"/>
      <c r="C15" s="326">
        <v>320.77</v>
      </c>
      <c r="D15" s="100">
        <v>226.1</v>
      </c>
      <c r="E15" s="301" t="s">
        <v>123</v>
      </c>
      <c r="F15" s="465">
        <v>366.82</v>
      </c>
      <c r="G15" s="271">
        <v>67</v>
      </c>
      <c r="H15" s="351" t="s">
        <v>118</v>
      </c>
      <c r="I15" s="264">
        <v>179</v>
      </c>
      <c r="J15" s="349"/>
      <c r="K15" s="264" t="s">
        <v>125</v>
      </c>
      <c r="L15" s="264">
        <v>257</v>
      </c>
      <c r="M15" s="200">
        <f>SUM(C15:L15)</f>
        <v>1416.69</v>
      </c>
    </row>
    <row r="16" spans="1:15" ht="15.75" x14ac:dyDescent="0.2">
      <c r="A16" s="262" t="s">
        <v>25</v>
      </c>
      <c r="B16" s="89"/>
      <c r="C16" s="262"/>
      <c r="D16" s="262"/>
      <c r="E16" s="262"/>
      <c r="F16" s="302"/>
      <c r="G16" s="270"/>
      <c r="H16" s="262"/>
      <c r="I16" s="262"/>
      <c r="J16" s="262"/>
      <c r="K16" s="262"/>
      <c r="L16" s="262"/>
      <c r="M16" s="262"/>
    </row>
    <row r="17" spans="1:13" ht="15.75" x14ac:dyDescent="0.25">
      <c r="A17" s="224" t="s">
        <v>69</v>
      </c>
      <c r="B17" s="90"/>
      <c r="C17" s="326">
        <v>208</v>
      </c>
      <c r="D17" s="100">
        <v>620</v>
      </c>
      <c r="E17" s="264">
        <v>270</v>
      </c>
      <c r="F17" s="326">
        <v>1130</v>
      </c>
      <c r="G17" s="326">
        <v>716</v>
      </c>
      <c r="H17" s="326">
        <v>550</v>
      </c>
      <c r="I17" s="326">
        <v>52</v>
      </c>
      <c r="J17" s="264">
        <v>745</v>
      </c>
      <c r="K17" s="349"/>
      <c r="L17" s="264">
        <v>656</v>
      </c>
      <c r="M17" s="200">
        <f>SUM(C17:L17)</f>
        <v>4947</v>
      </c>
    </row>
    <row r="18" spans="1:13" ht="15.75" x14ac:dyDescent="0.2">
      <c r="A18" s="262" t="s">
        <v>4</v>
      </c>
      <c r="B18" s="89"/>
      <c r="C18" s="262"/>
      <c r="D18" s="262"/>
      <c r="E18" s="262"/>
      <c r="F18" s="262"/>
      <c r="G18" s="262"/>
      <c r="H18" s="262"/>
      <c r="I18" s="262"/>
      <c r="J18" s="262"/>
      <c r="K18" s="262"/>
      <c r="L18" s="262"/>
      <c r="M18" s="262"/>
    </row>
    <row r="19" spans="1:13" ht="30" x14ac:dyDescent="0.25">
      <c r="A19" s="224" t="s">
        <v>70</v>
      </c>
      <c r="B19" s="90"/>
      <c r="C19" s="326">
        <v>350</v>
      </c>
      <c r="D19" s="100">
        <v>733</v>
      </c>
      <c r="E19" s="264">
        <v>992</v>
      </c>
      <c r="F19" s="275">
        <v>3204</v>
      </c>
      <c r="G19" s="276">
        <v>326</v>
      </c>
      <c r="H19" s="275">
        <v>2341</v>
      </c>
      <c r="I19" s="264">
        <v>1075</v>
      </c>
      <c r="J19" s="264">
        <v>2459</v>
      </c>
      <c r="K19" s="264">
        <v>3385</v>
      </c>
      <c r="L19" s="264">
        <v>2623</v>
      </c>
      <c r="M19" s="200">
        <f>SUM(C19:L19)</f>
        <v>17488</v>
      </c>
    </row>
    <row r="20" spans="1:13" ht="45" x14ac:dyDescent="0.25">
      <c r="A20" s="224" t="s">
        <v>131</v>
      </c>
      <c r="B20" s="89"/>
      <c r="C20" s="389" t="s">
        <v>130</v>
      </c>
      <c r="D20" s="385">
        <v>2452000</v>
      </c>
      <c r="E20" s="387">
        <v>1400000</v>
      </c>
      <c r="F20" s="387">
        <v>47000000</v>
      </c>
      <c r="G20" s="368">
        <v>4300000</v>
      </c>
      <c r="H20" s="388">
        <v>8030000</v>
      </c>
      <c r="I20" s="273" t="s">
        <v>132</v>
      </c>
      <c r="J20" s="386">
        <v>13430000</v>
      </c>
      <c r="K20" s="273">
        <v>19080000</v>
      </c>
      <c r="L20" s="273">
        <v>10100000</v>
      </c>
      <c r="M20" s="200">
        <f>SUM(C20:L20)</f>
        <v>105792000</v>
      </c>
    </row>
    <row r="21" spans="1:13" ht="15.75" x14ac:dyDescent="0.25">
      <c r="B21" s="92"/>
      <c r="C21" s="91"/>
      <c r="D21" s="333"/>
      <c r="E21" s="277"/>
      <c r="F21" s="77"/>
      <c r="G21" s="94"/>
      <c r="H21" s="76"/>
      <c r="J21" s="348"/>
      <c r="K21" s="88"/>
      <c r="L21" s="273"/>
      <c r="M21" s="200"/>
    </row>
    <row r="22" spans="1:13" x14ac:dyDescent="0.2">
      <c r="F22" s="6"/>
    </row>
    <row r="23" spans="1:13" x14ac:dyDescent="0.2">
      <c r="F23" s="87"/>
      <c r="H23" s="78"/>
    </row>
    <row r="24" spans="1:13" x14ac:dyDescent="0.2">
      <c r="H24" s="78"/>
    </row>
  </sheetData>
  <conditionalFormatting sqref="D9:L9">
    <cfRule type="cellIs" dxfId="3" priority="5" operator="equal">
      <formula>0</formula>
    </cfRule>
  </conditionalFormatting>
  <conditionalFormatting sqref="C9">
    <cfRule type="cellIs" dxfId="2" priority="4" operator="equal">
      <formula>0</formula>
    </cfRule>
  </conditionalFormatting>
  <conditionalFormatting sqref="C8:L8">
    <cfRule type="cellIs" dxfId="1" priority="2" operator="equal">
      <formula>0</formula>
    </cfRule>
  </conditionalFormatting>
  <conditionalFormatting sqref="C4:L4">
    <cfRule type="cellIs" dxfId="0" priority="1" operator="equal">
      <formula>0</formula>
    </cfRule>
  </conditionalFormatting>
  <pageMargins left="0.70866141732283472" right="0.70866141732283472" top="0.74803149606299213" bottom="0.74803149606299213" header="0.31496062992125984" footer="0.31496062992125984"/>
  <pageSetup paperSize="8" scale="99" fitToHeight="0" orientation="landscape" r:id="rId1"/>
  <customProperties>
    <customPr name="QAA_DRILLPATH_NODE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WorkbookDrillPathInfo xmlns:xsi="http://www.w3.org/2001/XMLSchema-instance" xmlns:xsd="http://www.w3.org/2001/XMLSchema" xmlns="http://www.infor.com/qaa/DrillPath">
  <CurrentDrillPath>
    <DrillPathNode AnalysisType="NONE" Id="5542861b-5b6b-43f4-b43b-eea659789748" Name="indicators" Source="">
      <Children/>
    </DrillPathNode>
    <DrillPathNode AnalysisType="NONE" Id="3d757679-b683-4779-b5a0-9ba38d3f887a" Name="context" Source="">
      <Children/>
    </DrillPathNode>
  </CurrentDrillPath>
  <SavedDrillPath/>
</WorkbookDrillPathInfo>
</file>

<file path=customXml/itemProps1.xml><?xml version="1.0" encoding="utf-8"?>
<ds:datastoreItem xmlns:ds="http://schemas.openxmlformats.org/officeDocument/2006/customXml" ds:itemID="{A69B0D7F-8281-4494-AA43-3D24582D20DB}">
  <ds:schemaRefs>
    <ds:schemaRef ds:uri="http://www.w3.org/2001/XMLSchema"/>
    <ds:schemaRef ds:uri="http://www.infor.com/qaa/DrillPath"/>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PI Table (Print A3 Colour)</vt:lpstr>
      <vt:lpstr>indicators</vt:lpstr>
      <vt:lpstr>context</vt:lpstr>
      <vt:lpstr>context!_GoBack</vt:lpstr>
      <vt:lpstr>context!Print_Area</vt:lpstr>
      <vt:lpstr>indicators!Print_Area</vt:lpstr>
      <vt:lpstr>indicators!Print_Titles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 Parfitt</dc:creator>
  <cp:lastModifiedBy>Sam Parfitt</cp:lastModifiedBy>
  <cp:lastPrinted>2021-01-04T16:31:32Z</cp:lastPrinted>
  <dcterms:created xsi:type="dcterms:W3CDTF">1996-10-14T23:33:28Z</dcterms:created>
  <dcterms:modified xsi:type="dcterms:W3CDTF">2021-02-08T12:06:39Z</dcterms:modified>
</cp:coreProperties>
</file>